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zyna Kopczynska\Desktop\"/>
    </mc:Choice>
  </mc:AlternateContent>
  <xr:revisionPtr revIDLastSave="0" documentId="8_{1513A77F-AE76-49C2-9B85-D22DFB6543F4}" xr6:coauthVersionLast="46" xr6:coauthVersionMax="46" xr10:uidLastSave="{00000000-0000-0000-0000-000000000000}"/>
  <bookViews>
    <workbookView xWindow="0" yWindow="600" windowWidth="23040" windowHeight="12360" activeTab="3" xr2:uid="{C6045607-BF42-4ECD-822A-B887FB11672D}"/>
  </bookViews>
  <sheets>
    <sheet name="By Market" sheetId="1" r:id="rId1"/>
    <sheet name="By Manufacturer EU" sheetId="2" r:id="rId2"/>
    <sheet name="By Manufacturer Total" sheetId="3" r:id="rId3"/>
    <sheet name="By Manufacturer Western Europe" sheetId="4" r:id="rId4"/>
  </sheets>
  <definedNames>
    <definedName name="_xlnm.Print_Area" localSheetId="1">'By Manufacturer EU'!$A$1:$K$66</definedName>
    <definedName name="_xlnm.Print_Area" localSheetId="3">'By Manufacturer Western Europe'!$A$1:$K$66</definedName>
    <definedName name="_xlnm.Print_Area" localSheetId="0">'By Market'!$B$1:$J$68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1" l="1"/>
  <c r="H11" i="1" l="1"/>
  <c r="E11" i="4" l="1"/>
  <c r="D11" i="4"/>
  <c r="E11" i="3"/>
  <c r="D11" i="3"/>
  <c r="C11" i="4"/>
  <c r="B11" i="4"/>
  <c r="C11" i="3"/>
  <c r="B11" i="3"/>
  <c r="E11" i="2"/>
  <c r="D11" i="2"/>
  <c r="G11" i="2"/>
  <c r="G9" i="2"/>
  <c r="F11" i="4" l="1"/>
  <c r="K11" i="4" s="1"/>
  <c r="J11" i="4"/>
  <c r="G11" i="4"/>
  <c r="G9" i="4"/>
  <c r="B9" i="4"/>
  <c r="K8" i="4"/>
  <c r="F11" i="3"/>
  <c r="K11" i="3" s="1"/>
  <c r="H11" i="3"/>
  <c r="I11" i="3"/>
  <c r="G9" i="3"/>
  <c r="B9" i="3"/>
  <c r="K8" i="3"/>
  <c r="F11" i="2"/>
  <c r="K11" i="2" s="1"/>
  <c r="J11" i="2"/>
  <c r="I11" i="2"/>
  <c r="B9" i="2"/>
  <c r="K8" i="2"/>
  <c r="H12" i="1"/>
  <c r="G12" i="1"/>
  <c r="E11" i="1"/>
  <c r="J11" i="3" l="1"/>
  <c r="H11" i="4"/>
  <c r="I11" i="4"/>
  <c r="H11" i="2"/>
  <c r="G11" i="3"/>
</calcChain>
</file>

<file path=xl/sharedStrings.xml><?xml version="1.0" encoding="utf-8"?>
<sst xmlns="http://schemas.openxmlformats.org/spreadsheetml/2006/main" count="245" uniqueCount="117">
  <si>
    <t xml:space="preserve">   P  R  E  S  S       R  E  L  E  A  S  E</t>
  </si>
  <si>
    <t>PRESS EMBARGO FOR ALL DATA:</t>
  </si>
  <si>
    <t>PROVISIONAL</t>
  </si>
  <si>
    <t>NEW PASSENGER CAR REGISTRATIONS BY MARKET</t>
  </si>
  <si>
    <t>%Change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</si>
  <si>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</si>
  <si>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</si>
  <si>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</si>
  <si>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</si>
  <si>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</si>
  <si>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</si>
  <si>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</si>
  <si>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</si>
  <si>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</si>
  <si>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</si>
  <si>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</si>
  <si>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</si>
  <si>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</si>
  <si>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</si>
  <si>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</si>
  <si>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</si>
  <si>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</si>
  <si>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</si>
  <si>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NETHERLANDS</t>
  </si>
  <si>
    <t>POLAND</t>
  </si>
  <si>
    <t>PORTUGAL</t>
  </si>
  <si>
    <t>ROMANIA</t>
  </si>
  <si>
    <t>SLOVENIA</t>
  </si>
  <si>
    <t>SPAIN</t>
  </si>
  <si>
    <t>SWEDEN</t>
  </si>
  <si>
    <t>UNITED KINGDOM</t>
  </si>
  <si>
    <t>EUROPEAN UNION</t>
  </si>
  <si>
    <t>ICELAND</t>
  </si>
  <si>
    <t>NORWAY</t>
  </si>
  <si>
    <t>SWITZERLAND</t>
  </si>
  <si>
    <t>EFTA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</si>
  <si>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</t>
    </r>
    <r>
      <rPr>
        <b/>
        <sz val="9"/>
        <color theme="0" tint="-0.499984740745262"/>
        <rFont val="Corbel"/>
        <family val="2"/>
      </rPr>
      <t xml:space="preserve">NATIONAL AUTOMOBILE MANUFACTURERS' ASSOCIATIONS </t>
    </r>
  </si>
  <si>
    <t>A C E A</t>
  </si>
  <si>
    <t>Association des</t>
  </si>
  <si>
    <t>For further information, please contact: Francesca Piazza - Statistics Manager - E-mail: fp@acea.be</t>
  </si>
  <si>
    <t>Tel (32 2) 732 55 50</t>
  </si>
  <si>
    <t>Fax (32 2) 738 73 10</t>
  </si>
  <si>
    <t>This information is available on the ACEA website: http://www.acea.be</t>
  </si>
  <si>
    <t>(32 2) 738 73 11</t>
  </si>
  <si>
    <t xml:space="preserve"> NEW PASSENGER CAR REGISTRATIONS BY MANUFACTURER</t>
  </si>
  <si>
    <r>
      <t xml:space="preserve">    %Share</t>
    </r>
    <r>
      <rPr>
        <b/>
        <vertAlign val="superscript"/>
        <sz val="11"/>
        <rFont val="Calibri"/>
        <family val="2"/>
        <scheme val="minor"/>
      </rPr>
      <t>1</t>
    </r>
  </si>
  <si>
    <t>Units</t>
  </si>
  <si>
    <t>VW Group</t>
  </si>
  <si>
    <t>VOLKSWAGEN</t>
  </si>
  <si>
    <t>SKODA</t>
  </si>
  <si>
    <t>AUDI</t>
  </si>
  <si>
    <t>PORSCHE</t>
  </si>
  <si>
    <t>PEUGEOT</t>
  </si>
  <si>
    <t>OPEL/VAUXHALL</t>
  </si>
  <si>
    <t>CITROEN</t>
  </si>
  <si>
    <t>DS</t>
  </si>
  <si>
    <t>RENAULT Group</t>
  </si>
  <si>
    <t>RENAULT</t>
  </si>
  <si>
    <t>DACIA</t>
  </si>
  <si>
    <t>ALPINE</t>
  </si>
  <si>
    <t>LADA</t>
  </si>
  <si>
    <t>HYUNDAI Group</t>
  </si>
  <si>
    <t>HYUNDAI</t>
  </si>
  <si>
    <t>KIA</t>
  </si>
  <si>
    <t>FORD</t>
  </si>
  <si>
    <t>FIAT</t>
  </si>
  <si>
    <t>JEEP</t>
  </si>
  <si>
    <t>LANCIA/CHRYSLER</t>
  </si>
  <si>
    <t>ALFA ROMEO</t>
  </si>
  <si>
    <r>
      <t>OTHERS</t>
    </r>
    <r>
      <rPr>
        <vertAlign val="superscript"/>
        <sz val="11"/>
        <rFont val="Calibri"/>
        <family val="2"/>
        <scheme val="minor"/>
      </rPr>
      <t>3</t>
    </r>
  </si>
  <si>
    <t>DAIMLER</t>
  </si>
  <si>
    <t>MERCEDES</t>
  </si>
  <si>
    <t>SMART</t>
  </si>
  <si>
    <t>BMW Group</t>
  </si>
  <si>
    <t>BMW</t>
  </si>
  <si>
    <t>MINI</t>
  </si>
  <si>
    <t>TOYOTA Group</t>
  </si>
  <si>
    <t xml:space="preserve">TOYOTA </t>
  </si>
  <si>
    <t>LEXUS</t>
  </si>
  <si>
    <t>NISSAN</t>
  </si>
  <si>
    <t>VOLVO CAR CORP.</t>
  </si>
  <si>
    <t>MAZDA</t>
  </si>
  <si>
    <t>JAGUAR LAND ROVER Group</t>
  </si>
  <si>
    <t>LAND ROVER</t>
  </si>
  <si>
    <t>JAGUAR</t>
  </si>
  <si>
    <t>MITSUBISHI</t>
  </si>
  <si>
    <t>HONDA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</si>
  <si>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ACEA MEMBERS</t>
    </r>
  </si>
  <si>
    <t>SLOVAKIA</t>
  </si>
  <si>
    <r>
      <t>EU12</t>
    </r>
    <r>
      <rPr>
        <vertAlign val="superscript"/>
        <sz val="8"/>
        <rFont val="Arial"/>
        <family val="2"/>
      </rPr>
      <t>3</t>
    </r>
  </si>
  <si>
    <t>Page 2 of 5</t>
  </si>
  <si>
    <t>Page 3 of 5</t>
  </si>
  <si>
    <t>Page 4 of 5</t>
  </si>
  <si>
    <t>Page 5 of 5</t>
  </si>
  <si>
    <r>
      <t>EUROPEAN UNION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+ EFTA + UK</t>
    </r>
  </si>
  <si>
    <t>EUROPEAN UNION (EU)</t>
  </si>
  <si>
    <t>TOTAL (EU + EFTA + UK)</t>
  </si>
  <si>
    <t>WESTERN EUROPE (EU14 + EFTA + UK)</t>
  </si>
  <si>
    <r>
      <t>EU14</t>
    </r>
    <r>
      <rPr>
        <vertAlign val="superscript"/>
        <sz val="8"/>
        <rFont val="Arial"/>
        <family val="2"/>
      </rPr>
      <t>2</t>
    </r>
  </si>
  <si>
    <t>EUROPEAN UNION + EFTA + UK</t>
  </si>
  <si>
    <t xml:space="preserve"> '20</t>
  </si>
  <si>
    <t>STELLANTIS</t>
  </si>
  <si>
    <t>21/20</t>
  </si>
  <si>
    <t xml:space="preserve"> '21</t>
  </si>
  <si>
    <r>
      <rPr>
        <i/>
        <vertAlign val="superscript"/>
        <sz val="8.5"/>
        <color theme="0" tint="-0.499984740745262"/>
        <rFont val="Corbel"/>
        <family val="2"/>
      </rPr>
      <t>1</t>
    </r>
    <r>
      <rPr>
        <i/>
        <sz val="8.5"/>
        <color theme="0" tint="-0.499984740745262"/>
        <rFont val="Corbel"/>
        <family val="2"/>
      </rPr>
      <t>Data for Malta n.a.</t>
    </r>
  </si>
  <si>
    <r>
      <rPr>
        <i/>
        <vertAlign val="superscript"/>
        <sz val="8.5"/>
        <color theme="0" tint="-0.499984740745262"/>
        <rFont val="Corbel"/>
        <family val="2"/>
      </rPr>
      <t>2</t>
    </r>
    <r>
      <rPr>
        <i/>
        <sz val="8.5"/>
        <color theme="0" tint="-0.499984740745262"/>
        <rFont val="Corbel"/>
        <family val="2"/>
      </rPr>
      <t>Member States before the 2004 enlargement</t>
    </r>
  </si>
  <si>
    <r>
      <rPr>
        <i/>
        <vertAlign val="superscript"/>
        <sz val="8.5"/>
        <color theme="0" tint="-0.499984740745262"/>
        <rFont val="Corbel"/>
        <family val="2"/>
      </rPr>
      <t>3</t>
    </r>
    <r>
      <rPr>
        <i/>
        <sz val="8.5"/>
        <color theme="0" tint="-0.499984740745262"/>
        <rFont val="Corbel"/>
        <family val="2"/>
      </rPr>
      <t>Member States having joined the EU since 2004</t>
    </r>
  </si>
  <si>
    <r>
      <rPr>
        <i/>
        <vertAlign val="superscript"/>
        <sz val="8.5"/>
        <color indexed="23"/>
        <rFont val="Corbel"/>
        <family val="2"/>
      </rPr>
      <t>1</t>
    </r>
    <r>
      <rPr>
        <i/>
        <sz val="8.5"/>
        <color indexed="23"/>
        <rFont val="Corbel"/>
        <family val="2"/>
      </rPr>
      <t>ACEA estimation based on total by market</t>
    </r>
  </si>
  <si>
    <r>
      <t>SEAT</t>
    </r>
    <r>
      <rPr>
        <vertAlign val="superscript"/>
        <sz val="11"/>
        <rFont val="Calibri"/>
        <family val="2"/>
        <scheme val="minor"/>
      </rPr>
      <t>2</t>
    </r>
  </si>
  <si>
    <r>
      <rPr>
        <i/>
        <vertAlign val="superscript"/>
        <sz val="8.5"/>
        <color indexed="23"/>
        <rFont val="Corbel"/>
        <family val="2"/>
      </rPr>
      <t>2</t>
    </r>
    <r>
      <rPr>
        <i/>
        <sz val="8.5"/>
        <color indexed="23"/>
        <rFont val="Corbel"/>
        <family val="2"/>
      </rPr>
      <t>Includes Cupra</t>
    </r>
  </si>
  <si>
    <r>
      <t>OTHERS</t>
    </r>
    <r>
      <rPr>
        <vertAlign val="superscript"/>
        <sz val="11"/>
        <rFont val="Calibri"/>
        <family val="2"/>
        <scheme val="minor"/>
      </rPr>
      <t>4</t>
    </r>
  </si>
  <si>
    <r>
      <rPr>
        <i/>
        <vertAlign val="superscript"/>
        <sz val="8.5"/>
        <color indexed="23"/>
        <rFont val="Corbel"/>
        <family val="2"/>
      </rPr>
      <t>3</t>
    </r>
    <r>
      <rPr>
        <i/>
        <sz val="8.5"/>
        <color indexed="23"/>
        <rFont val="Corbel"/>
        <family val="2"/>
      </rPr>
      <t>Includes Bentley, Lamborghini and Bugatti</t>
    </r>
  </si>
  <si>
    <r>
      <rPr>
        <i/>
        <vertAlign val="superscript"/>
        <sz val="8.5"/>
        <color indexed="23"/>
        <rFont val="Corbel"/>
        <family val="2"/>
      </rPr>
      <t>4</t>
    </r>
    <r>
      <rPr>
        <i/>
        <sz val="8.5"/>
        <color indexed="23"/>
        <rFont val="Corbel"/>
        <family val="2"/>
      </rPr>
      <t>Includes Dodge, Maserati and RAM</t>
    </r>
  </si>
  <si>
    <t>April</t>
  </si>
  <si>
    <t>Jan-Apr</t>
  </si>
  <si>
    <t xml:space="preserve"> 8.00 AM (6.00 AM GMT), 19 May 2021</t>
  </si>
  <si>
    <t>Next press release: Thursday 17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</si>
</sst>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+0.0;\-0.0"/>
    <numFmt numFmtId="165" formatCode="0.0%"/>
    <numFmt numFmtId="166" formatCode="\+0.0%;\-0.0%"/>
    <numFmt numFmtId="167" formatCode="0.0"/>
    <numFmt numFmtId="168" formatCode="\+#,##0.0;\-#,##0.0"/>
  </numFmts>
  <fonts count="6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Calibri"/>
      <family val="2"/>
      <scheme val="minor"/>
    </font>
    <font>
      <b/>
      <sz val="8"/>
      <color indexed="23"/>
      <name val="Corbel"/>
      <family val="2"/>
    </font>
    <font>
      <b/>
      <sz val="14"/>
      <color indexed="10"/>
      <name val="Corbel"/>
      <family val="2"/>
    </font>
    <font>
      <b/>
      <sz val="8"/>
      <color theme="0" tint="-0.499984740745262"/>
      <name val="Corbel"/>
      <family val="2"/>
    </font>
    <font>
      <b/>
      <sz val="12"/>
      <name val="Corbel"/>
      <family val="2"/>
    </font>
    <font>
      <b/>
      <sz val="13"/>
      <name val="Corbel"/>
      <family val="2"/>
    </font>
    <font>
      <i/>
      <sz val="9"/>
      <color theme="0" tint="-0.499984740745262"/>
      <name val="Corbe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8"/>
      <name val="Arial"/>
      <family val="2"/>
    </font>
    <font>
      <i/>
      <sz val="11"/>
      <name val="Calibri"/>
      <family val="2"/>
      <scheme val="minor"/>
    </font>
    <font>
      <b/>
      <sz val="9"/>
      <color theme="0" tint="-0.499984740745262"/>
      <name val="Corbel"/>
      <family val="2"/>
    </font>
    <font>
      <sz val="9"/>
      <color theme="0" tint="-0.499984740745262"/>
      <name val="Corbel"/>
      <family val="2"/>
    </font>
    <font>
      <sz val="8"/>
      <name val="Corbel"/>
      <family val="2"/>
    </font>
    <font>
      <i/>
      <sz val="9"/>
      <color indexed="23"/>
      <name val="Corbel"/>
      <family val="2"/>
    </font>
    <font>
      <sz val="9"/>
      <name val="Corbel"/>
      <family val="2"/>
    </font>
    <font>
      <sz val="11"/>
      <name val="Corbel"/>
      <family val="2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orbel"/>
      <family val="2"/>
    </font>
    <font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4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20"/>
      <name val="Corbel"/>
      <family val="2"/>
    </font>
    <font>
      <sz val="10"/>
      <color indexed="10"/>
      <name val="Arial"/>
      <family val="2"/>
    </font>
    <font>
      <b/>
      <sz val="22"/>
      <name val="Corbel"/>
      <family val="2"/>
    </font>
    <font>
      <sz val="10"/>
      <name val="Times New Roman"/>
      <family val="1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b/>
      <sz val="11"/>
      <color indexed="10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b/>
      <sz val="14"/>
      <color rgb="FFFF0000"/>
      <name val="Corbel"/>
      <family val="2"/>
    </font>
    <font>
      <sz val="8"/>
      <name val="Arial"/>
      <family val="2"/>
    </font>
    <font>
      <sz val="14"/>
      <name val="Corbel"/>
      <family val="2"/>
    </font>
    <font>
      <b/>
      <vertAlign val="superscript"/>
      <sz val="12"/>
      <name val="Corbel"/>
      <family val="2"/>
    </font>
    <font>
      <sz val="9"/>
      <color indexed="10"/>
      <name val="Arial"/>
      <family val="2"/>
    </font>
    <font>
      <sz val="10"/>
      <color rgb="FF7F7F7F"/>
      <name val="Corbel"/>
      <family val="2"/>
    </font>
    <font>
      <b/>
      <sz val="11"/>
      <name val="Corbel"/>
      <family val="2"/>
    </font>
    <font>
      <b/>
      <sz val="11"/>
      <color indexed="10"/>
      <name val="Corbel"/>
      <family val="2"/>
    </font>
    <font>
      <i/>
      <sz val="8.5"/>
      <color theme="0" tint="-0.499984740745262"/>
      <name val="Corbel"/>
      <family val="2"/>
    </font>
    <font>
      <i/>
      <vertAlign val="superscript"/>
      <sz val="8.5"/>
      <color theme="0" tint="-0.499984740745262"/>
      <name val="Corbel"/>
      <family val="2"/>
    </font>
    <font>
      <i/>
      <sz val="8.5"/>
      <color indexed="23"/>
      <name val="Corbel"/>
      <family val="2"/>
    </font>
    <font>
      <i/>
      <vertAlign val="superscript"/>
      <sz val="8.5"/>
      <color indexed="23"/>
      <name val="Corbel"/>
      <family val="2"/>
    </font>
    <font>
      <u/>
      <sz val="10"/>
      <color theme="10"/>
      <name val="Arial"/>
      <family val="2"/>
    </font>
    <font>
      <b/>
      <sz val="12"/>
      <color indexed="10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60" fillId="0" borderId="0" applyNumberFormat="0" applyFill="0" applyBorder="0" applyAlignment="0" applyProtection="0"/>
  </cellStyleXfs>
  <cellXfs count="23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9" xfId="0" applyFont="1" applyBorder="1" applyAlignment="1">
      <alignment vertical="center"/>
    </xf>
    <xf numFmtId="14" fontId="7" fillId="0" borderId="0" xfId="0" quotePrefix="1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14" xfId="0" quotePrefix="1" applyFont="1" applyBorder="1" applyAlignment="1">
      <alignment horizontal="center" vertical="center"/>
    </xf>
    <xf numFmtId="0" fontId="16" fillId="0" borderId="15" xfId="0" quotePrefix="1" applyFont="1" applyBorder="1" applyAlignment="1">
      <alignment horizontal="center" vertical="center"/>
    </xf>
    <xf numFmtId="164" fontId="16" fillId="0" borderId="16" xfId="0" quotePrefix="1" applyNumberFormat="1" applyFont="1" applyBorder="1" applyAlignment="1">
      <alignment horizontal="center" vertical="center"/>
    </xf>
    <xf numFmtId="164" fontId="16" fillId="0" borderId="0" xfId="0" quotePrefix="1" applyNumberFormat="1" applyFont="1" applyAlignment="1">
      <alignment horizontal="center" vertical="center"/>
    </xf>
    <xf numFmtId="3" fontId="15" fillId="0" borderId="18" xfId="0" applyNumberFormat="1" applyFont="1" applyBorder="1" applyAlignment="1">
      <alignment vertical="center"/>
    </xf>
    <xf numFmtId="3" fontId="15" fillId="0" borderId="19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15" fillId="0" borderId="22" xfId="0" applyNumberFormat="1" applyFont="1" applyBorder="1" applyAlignment="1">
      <alignment vertical="center"/>
    </xf>
    <xf numFmtId="165" fontId="17" fillId="0" borderId="0" xfId="1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6" fillId="0" borderId="23" xfId="0" applyFont="1" applyBorder="1" applyAlignment="1">
      <alignment vertical="center"/>
    </xf>
    <xf numFmtId="3" fontId="15" fillId="0" borderId="24" xfId="0" applyNumberFormat="1" applyFont="1" applyBorder="1" applyAlignment="1">
      <alignment vertical="center"/>
    </xf>
    <xf numFmtId="3" fontId="15" fillId="0" borderId="25" xfId="0" applyNumberFormat="1" applyFont="1" applyBorder="1" applyAlignment="1">
      <alignment vertical="center"/>
    </xf>
    <xf numFmtId="3" fontId="20" fillId="0" borderId="18" xfId="0" applyNumberFormat="1" applyFont="1" applyBorder="1" applyAlignment="1">
      <alignment vertical="center"/>
    </xf>
    <xf numFmtId="3" fontId="20" fillId="0" borderId="19" xfId="0" applyNumberFormat="1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3" fontId="15" fillId="0" borderId="29" xfId="0" applyNumberFormat="1" applyFont="1" applyBorder="1" applyAlignment="1">
      <alignment vertical="center"/>
    </xf>
    <xf numFmtId="3" fontId="15" fillId="0" borderId="30" xfId="0" applyNumberFormat="1" applyFont="1" applyBorder="1" applyAlignment="1">
      <alignment vertical="center"/>
    </xf>
    <xf numFmtId="49" fontId="21" fillId="0" borderId="0" xfId="0" quotePrefix="1" applyNumberFormat="1" applyFont="1" applyAlignment="1">
      <alignment horizontal="left"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49" fontId="13" fillId="0" borderId="0" xfId="0" quotePrefix="1" applyNumberFormat="1" applyFont="1" applyAlignment="1">
      <alignment horizontal="left"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5" fontId="23" fillId="0" borderId="0" xfId="1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165" fontId="26" fillId="0" borderId="0" xfId="1" applyNumberFormat="1" applyFont="1" applyAlignment="1">
      <alignment vertical="center"/>
    </xf>
    <xf numFmtId="164" fontId="26" fillId="0" borderId="0" xfId="0" applyNumberFormat="1" applyFont="1" applyAlignment="1">
      <alignment vertical="center"/>
    </xf>
    <xf numFmtId="0" fontId="23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49" fontId="28" fillId="0" borderId="0" xfId="0" applyNumberFormat="1" applyFont="1" applyAlignment="1">
      <alignment horizontal="righ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32" fillId="0" borderId="0" xfId="0" applyNumberFormat="1" applyFont="1" applyAlignment="1">
      <alignment vertical="center"/>
    </xf>
    <xf numFmtId="17" fontId="31" fillId="0" borderId="0" xfId="0" quotePrefix="1" applyNumberFormat="1" applyFont="1" applyAlignment="1">
      <alignment horizontal="center" vertical="center"/>
    </xf>
    <xf numFmtId="3" fontId="33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3" fontId="34" fillId="0" borderId="0" xfId="0" applyNumberFormat="1" applyFont="1" applyAlignment="1">
      <alignment vertical="center"/>
    </xf>
    <xf numFmtId="3" fontId="35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3" fontId="31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8" fillId="0" borderId="0" xfId="0" applyFont="1" applyAlignment="1">
      <alignment horizontal="centerContinuous" vertical="center"/>
    </xf>
    <xf numFmtId="14" fontId="5" fillId="0" borderId="0" xfId="0" applyNumberFormat="1" applyFont="1" applyAlignment="1">
      <alignment horizontal="right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 wrapText="1"/>
    </xf>
    <xf numFmtId="0" fontId="4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164" fontId="16" fillId="0" borderId="35" xfId="0" applyNumberFormat="1" applyFont="1" applyBorder="1" applyAlignment="1">
      <alignment vertical="center"/>
    </xf>
    <xf numFmtId="164" fontId="16" fillId="0" borderId="25" xfId="0" applyNumberFormat="1" applyFont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8" xfId="0" applyFont="1" applyBorder="1" applyAlignment="1">
      <alignment vertical="center"/>
    </xf>
    <xf numFmtId="167" fontId="16" fillId="0" borderId="10" xfId="0" applyNumberFormat="1" applyFont="1" applyBorder="1" applyAlignment="1">
      <alignment vertical="center"/>
    </xf>
    <xf numFmtId="167" fontId="16" fillId="0" borderId="13" xfId="0" applyNumberFormat="1" applyFont="1" applyBorder="1" applyAlignment="1">
      <alignment vertical="center"/>
    </xf>
    <xf numFmtId="3" fontId="16" fillId="0" borderId="13" xfId="0" applyNumberFormat="1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167" fontId="15" fillId="0" borderId="18" xfId="0" applyNumberFormat="1" applyFont="1" applyBorder="1" applyAlignment="1">
      <alignment vertical="center"/>
    </xf>
    <xf numFmtId="167" fontId="15" fillId="0" borderId="19" xfId="0" applyNumberFormat="1" applyFont="1" applyBorder="1" applyAlignment="1">
      <alignment vertical="center"/>
    </xf>
    <xf numFmtId="3" fontId="42" fillId="0" borderId="0" xfId="0" applyNumberFormat="1" applyFont="1" applyAlignment="1">
      <alignment vertical="center"/>
    </xf>
    <xf numFmtId="0" fontId="15" fillId="0" borderId="40" xfId="0" applyFont="1" applyBorder="1" applyAlignment="1">
      <alignment vertical="center"/>
    </xf>
    <xf numFmtId="167" fontId="15" fillId="0" borderId="41" xfId="0" applyNumberFormat="1" applyFont="1" applyBorder="1" applyAlignment="1">
      <alignment vertical="center"/>
    </xf>
    <xf numFmtId="167" fontId="15" fillId="0" borderId="42" xfId="0" applyNumberFormat="1" applyFont="1" applyBorder="1" applyAlignment="1">
      <alignment vertical="center"/>
    </xf>
    <xf numFmtId="3" fontId="15" fillId="0" borderId="42" xfId="0" applyNumberFormat="1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167" fontId="16" fillId="0" borderId="18" xfId="0" applyNumberFormat="1" applyFont="1" applyBorder="1" applyAlignment="1">
      <alignment vertical="center"/>
    </xf>
    <xf numFmtId="167" fontId="16" fillId="0" borderId="19" xfId="0" applyNumberFormat="1" applyFont="1" applyBorder="1" applyAlignment="1">
      <alignment vertical="center"/>
    </xf>
    <xf numFmtId="3" fontId="16" fillId="0" borderId="19" xfId="0" applyNumberFormat="1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167" fontId="15" fillId="0" borderId="39" xfId="0" applyNumberFormat="1" applyFont="1" applyBorder="1" applyAlignment="1">
      <alignment vertical="center"/>
    </xf>
    <xf numFmtId="167" fontId="15" fillId="0" borderId="40" xfId="0" applyNumberFormat="1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167" fontId="16" fillId="0" borderId="35" xfId="0" applyNumberFormat="1" applyFont="1" applyBorder="1" applyAlignment="1">
      <alignment vertical="center"/>
    </xf>
    <xf numFmtId="167" fontId="16" fillId="0" borderId="44" xfId="0" applyNumberFormat="1" applyFont="1" applyBorder="1" applyAlignment="1">
      <alignment vertical="center"/>
    </xf>
    <xf numFmtId="3" fontId="16" fillId="0" borderId="44" xfId="0" applyNumberFormat="1" applyFont="1" applyBorder="1" applyAlignment="1">
      <alignment vertical="center"/>
    </xf>
    <xf numFmtId="167" fontId="16" fillId="0" borderId="43" xfId="0" applyNumberFormat="1" applyFont="1" applyBorder="1" applyAlignment="1">
      <alignment vertical="center"/>
    </xf>
    <xf numFmtId="0" fontId="4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45" fillId="0" borderId="0" xfId="0" applyNumberFormat="1" applyFont="1" applyAlignment="1">
      <alignment vertical="center"/>
    </xf>
    <xf numFmtId="167" fontId="16" fillId="0" borderId="39" xfId="0" applyNumberFormat="1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167" fontId="16" fillId="0" borderId="24" xfId="0" applyNumberFormat="1" applyFont="1" applyBorder="1" applyAlignment="1">
      <alignment vertical="center"/>
    </xf>
    <xf numFmtId="167" fontId="16" fillId="0" borderId="25" xfId="0" applyNumberFormat="1" applyFont="1" applyBorder="1" applyAlignment="1">
      <alignment vertical="center"/>
    </xf>
    <xf numFmtId="3" fontId="16" fillId="0" borderId="25" xfId="0" applyNumberFormat="1" applyFont="1" applyBorder="1" applyAlignment="1">
      <alignment vertical="center"/>
    </xf>
    <xf numFmtId="3" fontId="16" fillId="0" borderId="50" xfId="0" applyNumberFormat="1" applyFont="1" applyBorder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6" fillId="0" borderId="51" xfId="0" applyFont="1" applyBorder="1" applyAlignment="1">
      <alignment vertical="center"/>
    </xf>
    <xf numFmtId="167" fontId="16" fillId="0" borderId="14" xfId="0" applyNumberFormat="1" applyFont="1" applyBorder="1" applyAlignment="1">
      <alignment vertical="center"/>
    </xf>
    <xf numFmtId="167" fontId="16" fillId="0" borderId="15" xfId="0" applyNumberFormat="1" applyFont="1" applyBorder="1" applyAlignment="1">
      <alignment vertical="center"/>
    </xf>
    <xf numFmtId="3" fontId="16" fillId="0" borderId="15" xfId="0" applyNumberFormat="1" applyFont="1" applyBorder="1" applyAlignment="1">
      <alignment vertical="center"/>
    </xf>
    <xf numFmtId="167" fontId="16" fillId="0" borderId="51" xfId="0" applyNumberFormat="1" applyFont="1" applyBorder="1" applyAlignment="1">
      <alignment vertical="center"/>
    </xf>
    <xf numFmtId="167" fontId="46" fillId="0" borderId="0" xfId="0" applyNumberFormat="1" applyFont="1" applyAlignment="1">
      <alignment vertical="center"/>
    </xf>
    <xf numFmtId="3" fontId="46" fillId="0" borderId="0" xfId="0" applyNumberFormat="1" applyFont="1" applyAlignment="1">
      <alignment vertical="center"/>
    </xf>
    <xf numFmtId="164" fontId="46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25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3" fontId="37" fillId="0" borderId="0" xfId="0" applyNumberFormat="1" applyFont="1" applyAlignment="1">
      <alignment vertical="center"/>
    </xf>
    <xf numFmtId="167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23" fillId="0" borderId="0" xfId="0" quotePrefix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2" fillId="0" borderId="46" xfId="0" applyFont="1" applyBorder="1" applyAlignment="1">
      <alignment vertical="center"/>
    </xf>
    <xf numFmtId="0" fontId="49" fillId="0" borderId="0" xfId="0" quotePrefix="1" applyFont="1" applyAlignment="1">
      <alignment vertical="center"/>
    </xf>
    <xf numFmtId="0" fontId="49" fillId="0" borderId="0" xfId="0" applyFont="1" applyAlignment="1">
      <alignment vertical="center"/>
    </xf>
    <xf numFmtId="0" fontId="16" fillId="0" borderId="29" xfId="0" quotePrefix="1" applyFont="1" applyBorder="1" applyAlignment="1">
      <alignment horizontal="center" vertical="center"/>
    </xf>
    <xf numFmtId="0" fontId="16" fillId="0" borderId="37" xfId="0" quotePrefix="1" applyFont="1" applyBorder="1" applyAlignment="1">
      <alignment horizontal="center" vertical="center"/>
    </xf>
    <xf numFmtId="0" fontId="16" fillId="0" borderId="22" xfId="0" quotePrefix="1" applyFont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/>
    </xf>
    <xf numFmtId="0" fontId="16" fillId="0" borderId="20" xfId="0" quotePrefix="1" applyFont="1" applyBorder="1" applyAlignment="1">
      <alignment horizontal="center" vertical="center"/>
    </xf>
    <xf numFmtId="0" fontId="16" fillId="0" borderId="16" xfId="0" quotePrefix="1" applyFont="1" applyBorder="1" applyAlignment="1">
      <alignment horizontal="center" vertical="center"/>
    </xf>
    <xf numFmtId="0" fontId="16" fillId="0" borderId="30" xfId="0" quotePrefix="1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54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3" fontId="15" fillId="0" borderId="0" xfId="0" applyNumberFormat="1" applyFont="1" applyAlignment="1">
      <alignment vertical="center"/>
    </xf>
    <xf numFmtId="167" fontId="15" fillId="0" borderId="53" xfId="0" applyNumberFormat="1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21" xfId="0" applyFont="1" applyBorder="1" applyAlignment="1">
      <alignment horizontal="left" vertical="center"/>
    </xf>
    <xf numFmtId="0" fontId="20" fillId="0" borderId="21" xfId="0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16" fillId="0" borderId="54" xfId="0" applyFont="1" applyBorder="1" applyAlignment="1">
      <alignment vertical="center"/>
    </xf>
    <xf numFmtId="0" fontId="16" fillId="0" borderId="55" xfId="0" applyFont="1" applyBorder="1" applyAlignment="1">
      <alignment vertical="center"/>
    </xf>
    <xf numFmtId="167" fontId="16" fillId="0" borderId="29" xfId="0" applyNumberFormat="1" applyFont="1" applyBorder="1" applyAlignment="1">
      <alignment vertical="center"/>
    </xf>
    <xf numFmtId="167" fontId="16" fillId="0" borderId="30" xfId="0" applyNumberFormat="1" applyFont="1" applyBorder="1" applyAlignment="1">
      <alignment vertical="center"/>
    </xf>
    <xf numFmtId="3" fontId="16" fillId="0" borderId="30" xfId="0" applyNumberFormat="1" applyFont="1" applyBorder="1" applyAlignment="1">
      <alignment vertical="center"/>
    </xf>
    <xf numFmtId="167" fontId="16" fillId="0" borderId="55" xfId="0" applyNumberFormat="1" applyFont="1" applyBorder="1" applyAlignment="1">
      <alignment vertical="center"/>
    </xf>
    <xf numFmtId="0" fontId="3" fillId="3" borderId="23" xfId="3" applyFont="1" applyFill="1" applyBorder="1" applyAlignment="1">
      <alignment vertical="center"/>
    </xf>
    <xf numFmtId="3" fontId="3" fillId="3" borderId="24" xfId="3" applyNumberFormat="1" applyFont="1" applyFill="1" applyBorder="1" applyAlignment="1">
      <alignment vertical="center"/>
    </xf>
    <xf numFmtId="3" fontId="3" fillId="3" borderId="25" xfId="3" applyNumberFormat="1" applyFont="1" applyFill="1" applyBorder="1" applyAlignment="1">
      <alignment vertical="center"/>
    </xf>
    <xf numFmtId="0" fontId="56" fillId="0" borderId="0" xfId="0" applyFont="1" applyAlignment="1">
      <alignment horizontal="right" vertical="center"/>
    </xf>
    <xf numFmtId="49" fontId="56" fillId="0" borderId="0" xfId="0" quotePrefix="1" applyNumberFormat="1" applyFont="1" applyAlignment="1">
      <alignment horizontal="right" vertical="center"/>
    </xf>
    <xf numFmtId="0" fontId="58" fillId="0" borderId="0" xfId="0" applyFont="1" applyAlignment="1">
      <alignment horizontal="right" vertical="center"/>
    </xf>
    <xf numFmtId="0" fontId="26" fillId="0" borderId="0" xfId="2" applyFont="1" applyAlignment="1">
      <alignment horizontal="right" vertical="center"/>
    </xf>
    <xf numFmtId="0" fontId="53" fillId="0" borderId="0" xfId="2" applyFont="1" applyAlignment="1">
      <alignment vertical="center"/>
    </xf>
    <xf numFmtId="0" fontId="54" fillId="0" borderId="0" xfId="4" applyFont="1" applyAlignment="1" applyProtection="1">
      <alignment vertical="center"/>
    </xf>
    <xf numFmtId="49" fontId="28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61" fillId="0" borderId="0" xfId="0" applyFont="1" applyAlignment="1">
      <alignment vertical="center"/>
    </xf>
    <xf numFmtId="168" fontId="15" fillId="0" borderId="20" xfId="0" applyNumberFormat="1" applyFont="1" applyBorder="1" applyAlignment="1">
      <alignment vertical="center"/>
    </xf>
    <xf numFmtId="168" fontId="3" fillId="3" borderId="26" xfId="3" applyNumberFormat="1" applyFont="1" applyFill="1" applyBorder="1" applyAlignment="1">
      <alignment vertical="center"/>
    </xf>
    <xf numFmtId="168" fontId="15" fillId="0" borderId="26" xfId="0" applyNumberFormat="1" applyFont="1" applyBorder="1" applyAlignment="1">
      <alignment vertical="center"/>
    </xf>
    <xf numFmtId="168" fontId="20" fillId="0" borderId="20" xfId="0" applyNumberFormat="1" applyFont="1" applyBorder="1" applyAlignment="1">
      <alignment vertical="center"/>
    </xf>
    <xf numFmtId="168" fontId="15" fillId="0" borderId="31" xfId="0" applyNumberFormat="1" applyFont="1" applyBorder="1" applyAlignment="1">
      <alignment vertical="center"/>
    </xf>
    <xf numFmtId="168" fontId="20" fillId="0" borderId="27" xfId="0" applyNumberFormat="1" applyFont="1" applyBorder="1" applyAlignment="1">
      <alignment vertical="center"/>
    </xf>
    <xf numFmtId="168" fontId="16" fillId="0" borderId="12" xfId="0" applyNumberFormat="1" applyFont="1" applyBorder="1" applyAlignment="1">
      <alignment vertical="center"/>
    </xf>
    <xf numFmtId="168" fontId="15" fillId="0" borderId="20" xfId="0" quotePrefix="1" applyNumberFormat="1" applyFont="1" applyBorder="1" applyAlignment="1">
      <alignment horizontal="right" vertical="center"/>
    </xf>
    <xf numFmtId="168" fontId="15" fillId="0" borderId="27" xfId="0" applyNumberFormat="1" applyFont="1" applyBorder="1" applyAlignment="1">
      <alignment vertical="center"/>
    </xf>
    <xf numFmtId="168" fontId="16" fillId="0" borderId="20" xfId="0" applyNumberFormat="1" applyFont="1" applyBorder="1" applyAlignment="1">
      <alignment vertical="center"/>
    </xf>
    <xf numFmtId="168" fontId="44" fillId="0" borderId="20" xfId="0" applyNumberFormat="1" applyFont="1" applyBorder="1" applyAlignment="1">
      <alignment horizontal="right" vertical="center"/>
    </xf>
    <xf numFmtId="168" fontId="16" fillId="0" borderId="45" xfId="0" applyNumberFormat="1" applyFont="1" applyBorder="1" applyAlignment="1">
      <alignment vertical="center"/>
    </xf>
    <xf numFmtId="168" fontId="15" fillId="0" borderId="52" xfId="0" applyNumberFormat="1" applyFont="1" applyBorder="1" applyAlignment="1">
      <alignment vertical="center"/>
    </xf>
    <xf numFmtId="168" fontId="16" fillId="0" borderId="26" xfId="0" applyNumberFormat="1" applyFont="1" applyBorder="1" applyAlignment="1">
      <alignment vertical="center"/>
    </xf>
    <xf numFmtId="168" fontId="16" fillId="0" borderId="49" xfId="0" applyNumberFormat="1" applyFont="1" applyBorder="1" applyAlignment="1">
      <alignment vertical="center"/>
    </xf>
    <xf numFmtId="168" fontId="16" fillId="0" borderId="31" xfId="0" applyNumberFormat="1" applyFont="1" applyBorder="1" applyAlignment="1">
      <alignment vertical="center"/>
    </xf>
    <xf numFmtId="168" fontId="16" fillId="0" borderId="45" xfId="0" quotePrefix="1" applyNumberFormat="1" applyFont="1" applyBorder="1" applyAlignment="1">
      <alignment horizontal="right" vertical="center"/>
    </xf>
    <xf numFmtId="168" fontId="44" fillId="0" borderId="27" xfId="0" applyNumberFormat="1" applyFont="1" applyBorder="1" applyAlignment="1">
      <alignment horizontal="right" vertical="center"/>
    </xf>
    <xf numFmtId="168" fontId="16" fillId="0" borderId="16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54" fillId="0" borderId="0" xfId="4" applyFont="1" applyAlignment="1" applyProtection="1">
      <alignment horizontal="center" vertical="center"/>
    </xf>
    <xf numFmtId="0" fontId="53" fillId="0" borderId="0" xfId="2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/>
    </xf>
    <xf numFmtId="3" fontId="16" fillId="0" borderId="32" xfId="0" applyNumberFormat="1" applyFont="1" applyBorder="1" applyAlignment="1">
      <alignment horizontal="center" vertical="center"/>
    </xf>
    <xf numFmtId="3" fontId="16" fillId="0" borderId="33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164" fontId="16" fillId="0" borderId="47" xfId="0" applyNumberFormat="1" applyFont="1" applyBorder="1" applyAlignment="1">
      <alignment horizontal="center" vertical="center"/>
    </xf>
    <xf numFmtId="164" fontId="16" fillId="0" borderId="36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48" fillId="0" borderId="0" xfId="3" applyFont="1" applyFill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</cellXfs>
  <cellStyles count="5">
    <cellStyle name="20% — akcent 1" xfId="3" builtinId="30"/>
    <cellStyle name="Hiperłącze" xfId="4" builtinId="8"/>
    <cellStyle name="Normalny" xfId="0" builtinId="0"/>
    <cellStyle name="Procentowy" xfId="1" builtinId="5"/>
    <cellStyle name="Tekst objaśnienia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1488440</xdr:colOff>
      <xdr:row>1</xdr:row>
      <xdr:rowOff>120650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9F3C06A-9299-4E65-9107-26BB75A5793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1488440" cy="6254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51</xdr:row>
      <xdr:rowOff>35860</xdr:rowOff>
    </xdr:from>
    <xdr:to>
      <xdr:col>9</xdr:col>
      <xdr:colOff>116541</xdr:colOff>
      <xdr:row>64</xdr:row>
      <xdr:rowOff>156665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0E4BABB-88DE-468D-8EAC-B920C67EC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9" y="9888072"/>
          <a:ext cx="7772400" cy="25681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55C2B5-6410-420B-AB0C-843615B6227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738515-3D16-4395-8331-4DB611C4D6A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2DAD2F-41AC-4413-8795-9692074D67B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cea.b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cea.b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cea.b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cea.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E809-9F73-4628-80F7-6BAC1F10FA23}">
  <sheetPr>
    <pageSetUpPr fitToPage="1"/>
  </sheetPr>
  <dimension ref="A1:T105"/>
  <sheetViews>
    <sheetView showGridLines="0" view="pageBreakPreview" topLeftCell="B16" zoomScale="85" zoomScaleNormal="100" zoomScaleSheetLayoutView="85" workbookViewId="0">
      <selection activeCell="C5" sqref="C5"/>
    </sheetView>
  </sheetViews>
  <sheetFormatPr defaultColWidth="9.109375" defaultRowHeight="13.8" x14ac:dyDescent="0.25"/>
  <cols>
    <col min="1" max="1" width="17.33203125" style="3" hidden="1" customWidth="1"/>
    <col min="2" max="2" width="4.6640625" style="3" customWidth="1"/>
    <col min="3" max="3" width="34.77734375" style="3" customWidth="1"/>
    <col min="4" max="9" width="12.77734375" style="3" customWidth="1"/>
    <col min="10" max="10" width="4.6640625" style="3" customWidth="1"/>
    <col min="11" max="11" width="12.33203125" style="3" customWidth="1"/>
    <col min="12" max="12" width="9.109375" style="3"/>
    <col min="13" max="13" width="10.109375" style="3" bestFit="1" customWidth="1"/>
    <col min="14" max="14" width="10.6640625" style="3" customWidth="1"/>
    <col min="15" max="15" width="10.109375" style="3" customWidth="1"/>
    <col min="16" max="16" width="8.6640625" style="3" customWidth="1"/>
    <col min="17" max="16384" width="9.109375" style="3"/>
  </cols>
  <sheetData>
    <row r="1" spans="1:20" ht="39.9" customHeight="1" thickBot="1" x14ac:dyDescent="0.3">
      <c r="A1" s="1"/>
      <c r="C1" s="156"/>
      <c r="D1" s="208" t="s">
        <v>0</v>
      </c>
      <c r="E1" s="208"/>
      <c r="F1" s="208"/>
      <c r="G1" s="208"/>
      <c r="H1" s="208"/>
      <c r="I1" s="208"/>
      <c r="J1" s="156"/>
      <c r="K1" s="156"/>
    </row>
    <row r="2" spans="1:20" ht="12.9" customHeight="1" thickTop="1" x14ac:dyDescent="0.25">
      <c r="A2" s="1"/>
      <c r="B2" s="1"/>
      <c r="C2" s="2"/>
      <c r="D2" s="4"/>
      <c r="E2" s="5"/>
      <c r="F2" s="5"/>
      <c r="G2" s="5"/>
      <c r="H2" s="5"/>
      <c r="I2" s="6"/>
      <c r="J2" s="1"/>
    </row>
    <row r="3" spans="1:20" ht="20.100000000000001" customHeight="1" x14ac:dyDescent="0.25">
      <c r="A3" s="1"/>
      <c r="B3" s="7"/>
      <c r="C3" s="2"/>
      <c r="D3" s="209" t="s">
        <v>1</v>
      </c>
      <c r="E3" s="210"/>
      <c r="F3" s="210"/>
      <c r="G3" s="210"/>
      <c r="H3" s="210"/>
      <c r="I3" s="211"/>
      <c r="J3" s="8"/>
    </row>
    <row r="4" spans="1:20" ht="20.100000000000001" customHeight="1" x14ac:dyDescent="0.25">
      <c r="A4" s="1"/>
      <c r="B4" s="9"/>
      <c r="C4" s="2"/>
      <c r="D4" s="209" t="s">
        <v>115</v>
      </c>
      <c r="E4" s="210"/>
      <c r="F4" s="210"/>
      <c r="G4" s="210"/>
      <c r="H4" s="210"/>
      <c r="I4" s="211"/>
      <c r="J4" s="8"/>
    </row>
    <row r="5" spans="1:20" ht="12.9" customHeight="1" thickBot="1" x14ac:dyDescent="0.3">
      <c r="A5" s="1"/>
      <c r="B5" s="9"/>
      <c r="C5" s="2"/>
      <c r="D5" s="10"/>
      <c r="E5" s="11"/>
      <c r="F5" s="11"/>
      <c r="G5" s="11"/>
      <c r="H5" s="11"/>
      <c r="I5" s="12"/>
      <c r="J5" s="1"/>
    </row>
    <row r="6" spans="1:20" ht="30" customHeight="1" thickTop="1" x14ac:dyDescent="0.25">
      <c r="A6" s="1"/>
      <c r="B6" s="13"/>
      <c r="C6" s="1"/>
      <c r="D6" s="212" t="s">
        <v>2</v>
      </c>
      <c r="E6" s="212"/>
      <c r="F6" s="212"/>
      <c r="G6" s="212"/>
      <c r="H6" s="212"/>
      <c r="I6" s="212"/>
      <c r="J6" s="14"/>
    </row>
    <row r="7" spans="1:20" ht="15.6" x14ac:dyDescent="0.25">
      <c r="A7" s="1"/>
      <c r="B7" s="13"/>
      <c r="C7" s="1"/>
      <c r="D7" s="205" t="s">
        <v>3</v>
      </c>
      <c r="E7" s="205"/>
      <c r="F7" s="205"/>
      <c r="G7" s="205"/>
      <c r="H7" s="205"/>
      <c r="I7" s="205"/>
      <c r="J7" s="14"/>
    </row>
    <row r="8" spans="1:20" ht="17.399999999999999" x14ac:dyDescent="0.25">
      <c r="A8" s="1"/>
      <c r="B8" s="13"/>
      <c r="C8" s="1"/>
      <c r="D8" s="205" t="s">
        <v>94</v>
      </c>
      <c r="E8" s="205"/>
      <c r="F8" s="205"/>
      <c r="G8" s="205"/>
      <c r="H8" s="205"/>
      <c r="I8" s="205"/>
      <c r="J8" s="15"/>
    </row>
    <row r="9" spans="1:20" ht="12.9" customHeight="1" x14ac:dyDescent="0.25">
      <c r="A9" s="1"/>
      <c r="B9" s="1"/>
      <c r="C9" s="16"/>
      <c r="D9" s="16"/>
      <c r="E9" s="16"/>
      <c r="F9" s="16"/>
      <c r="G9" s="16"/>
      <c r="H9" s="16"/>
      <c r="I9" s="16"/>
      <c r="J9" s="17"/>
      <c r="K9" s="18"/>
    </row>
    <row r="10" spans="1:20" ht="15" customHeight="1" thickBot="1" x14ac:dyDescent="0.3">
      <c r="A10" s="1"/>
      <c r="D10" s="19"/>
      <c r="E10" s="19"/>
      <c r="F10" s="19"/>
      <c r="G10" s="19"/>
      <c r="H10" s="19"/>
      <c r="I10" s="20">
        <v>44335</v>
      </c>
      <c r="J10" s="20"/>
      <c r="K10" s="18"/>
    </row>
    <row r="11" spans="1:20" ht="14.4" x14ac:dyDescent="0.25">
      <c r="C11" s="21"/>
      <c r="D11" s="22" t="s">
        <v>113</v>
      </c>
      <c r="E11" s="23" t="str">
        <f>D11</f>
        <v>April</v>
      </c>
      <c r="F11" s="24" t="s">
        <v>4</v>
      </c>
      <c r="G11" s="22" t="s">
        <v>114</v>
      </c>
      <c r="H11" s="25" t="str">
        <f>G11</f>
        <v>Jan-Apr</v>
      </c>
      <c r="I11" s="24" t="s">
        <v>4</v>
      </c>
      <c r="J11" s="26"/>
    </row>
    <row r="12" spans="1:20" ht="15" thickBot="1" x14ac:dyDescent="0.3">
      <c r="C12" s="21"/>
      <c r="D12" s="27">
        <v>2021</v>
      </c>
      <c r="E12" s="28">
        <v>2020</v>
      </c>
      <c r="F12" s="29" t="s">
        <v>102</v>
      </c>
      <c r="G12" s="27">
        <f>D12</f>
        <v>2021</v>
      </c>
      <c r="H12" s="28">
        <f>E12</f>
        <v>2020</v>
      </c>
      <c r="I12" s="29" t="str">
        <f>F12</f>
        <v>21/20</v>
      </c>
      <c r="J12" s="30"/>
    </row>
    <row r="13" spans="1:20" ht="14.4" x14ac:dyDescent="0.25">
      <c r="C13" s="163" t="s">
        <v>5</v>
      </c>
      <c r="D13" s="31">
        <v>22296</v>
      </c>
      <c r="E13" s="32">
        <v>11220</v>
      </c>
      <c r="F13" s="186">
        <v>98.716577540106954</v>
      </c>
      <c r="G13" s="31">
        <v>85818</v>
      </c>
      <c r="H13" s="32">
        <v>65900</v>
      </c>
      <c r="I13" s="186">
        <v>30.224582701062214</v>
      </c>
      <c r="J13" s="33"/>
      <c r="M13" s="34"/>
    </row>
    <row r="14" spans="1:20" ht="14.4" x14ac:dyDescent="0.25">
      <c r="C14" s="108" t="s">
        <v>6</v>
      </c>
      <c r="D14" s="31">
        <v>37192</v>
      </c>
      <c r="E14" s="32">
        <v>5296</v>
      </c>
      <c r="F14" s="186">
        <v>602.26586102719034</v>
      </c>
      <c r="G14" s="31">
        <v>156429</v>
      </c>
      <c r="H14" s="32">
        <v>132712</v>
      </c>
      <c r="I14" s="186">
        <v>17.871028995117246</v>
      </c>
      <c r="J14" s="33"/>
      <c r="M14" s="34"/>
    </row>
    <row r="15" spans="1:20" ht="14.4" x14ac:dyDescent="0.25">
      <c r="C15" s="108" t="s">
        <v>7</v>
      </c>
      <c r="D15" s="31">
        <v>2400</v>
      </c>
      <c r="E15" s="32">
        <v>824</v>
      </c>
      <c r="F15" s="186">
        <v>191.26213592233009</v>
      </c>
      <c r="G15" s="31">
        <v>7984</v>
      </c>
      <c r="H15" s="32">
        <v>6751</v>
      </c>
      <c r="I15" s="186">
        <v>18.263960894682267</v>
      </c>
      <c r="J15" s="33"/>
      <c r="L15" s="35"/>
      <c r="M15" s="35"/>
      <c r="N15" s="35"/>
      <c r="O15" s="35"/>
      <c r="P15" s="35"/>
      <c r="Q15" s="35"/>
      <c r="R15" s="35"/>
      <c r="S15" s="35"/>
      <c r="T15" s="35"/>
    </row>
    <row r="16" spans="1:20" ht="14.4" x14ac:dyDescent="0.25">
      <c r="C16" s="108" t="s">
        <v>8</v>
      </c>
      <c r="D16" s="31">
        <v>4147</v>
      </c>
      <c r="E16" s="32">
        <v>1077</v>
      </c>
      <c r="F16" s="186">
        <v>285.05106778087281</v>
      </c>
      <c r="G16" s="31">
        <v>14621</v>
      </c>
      <c r="H16" s="32">
        <v>11078</v>
      </c>
      <c r="I16" s="186">
        <v>31.982307275681531</v>
      </c>
      <c r="J16" s="33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2:20" ht="14.4" x14ac:dyDescent="0.25">
      <c r="C17" s="108" t="s">
        <v>9</v>
      </c>
      <c r="D17" s="31">
        <v>925</v>
      </c>
      <c r="E17" s="32">
        <v>234</v>
      </c>
      <c r="F17" s="186">
        <v>295.29914529914532</v>
      </c>
      <c r="G17" s="31">
        <v>3671</v>
      </c>
      <c r="H17" s="32">
        <v>3175</v>
      </c>
      <c r="I17" s="186">
        <v>15.622047244094489</v>
      </c>
      <c r="J17" s="33"/>
      <c r="K17" s="35"/>
      <c r="L17" s="35"/>
      <c r="M17" s="35"/>
      <c r="N17" s="35"/>
      <c r="O17" s="35"/>
      <c r="P17" s="35"/>
      <c r="Q17" s="35"/>
      <c r="R17" s="35"/>
      <c r="S17" s="35"/>
      <c r="T17" s="35"/>
    </row>
    <row r="18" spans="2:20" ht="14.4" x14ac:dyDescent="0.25">
      <c r="C18" s="108" t="s">
        <v>10</v>
      </c>
      <c r="D18" s="31">
        <v>18976</v>
      </c>
      <c r="E18" s="32">
        <v>10679</v>
      </c>
      <c r="F18" s="186">
        <v>77.694540687330274</v>
      </c>
      <c r="G18" s="31">
        <v>68510</v>
      </c>
      <c r="H18" s="32">
        <v>60873</v>
      </c>
      <c r="I18" s="186">
        <v>12.545792058876678</v>
      </c>
      <c r="J18" s="33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2:20" ht="14.4" x14ac:dyDescent="0.25">
      <c r="C19" s="108" t="s">
        <v>11</v>
      </c>
      <c r="D19" s="31">
        <v>15525</v>
      </c>
      <c r="E19" s="32">
        <v>10198</v>
      </c>
      <c r="F19" s="186">
        <v>52.235732496567955</v>
      </c>
      <c r="G19" s="31">
        <v>59418</v>
      </c>
      <c r="H19" s="32">
        <v>59045</v>
      </c>
      <c r="I19" s="186">
        <v>0.63172156829536785</v>
      </c>
      <c r="J19" s="33"/>
      <c r="K19" s="35"/>
      <c r="M19" s="34"/>
    </row>
    <row r="20" spans="2:20" ht="14.4" x14ac:dyDescent="0.25">
      <c r="C20" s="108" t="s">
        <v>12</v>
      </c>
      <c r="D20" s="31">
        <v>2395</v>
      </c>
      <c r="E20" s="32">
        <v>824</v>
      </c>
      <c r="F20" s="186">
        <v>190.65533980582526</v>
      </c>
      <c r="G20" s="31">
        <v>8123</v>
      </c>
      <c r="H20" s="32">
        <v>6471</v>
      </c>
      <c r="I20" s="186">
        <v>25.529284500077271</v>
      </c>
      <c r="J20" s="33"/>
      <c r="L20" s="35"/>
      <c r="M20" s="35"/>
      <c r="N20" s="35"/>
      <c r="O20" s="35"/>
      <c r="P20" s="35"/>
      <c r="Q20" s="35"/>
      <c r="R20" s="35"/>
      <c r="S20" s="35"/>
      <c r="T20" s="35"/>
    </row>
    <row r="21" spans="2:20" ht="14.4" x14ac:dyDescent="0.25">
      <c r="C21" s="108" t="s">
        <v>13</v>
      </c>
      <c r="D21" s="31">
        <v>8840</v>
      </c>
      <c r="E21" s="32">
        <v>5981</v>
      </c>
      <c r="F21" s="186">
        <v>47.801371008192611</v>
      </c>
      <c r="G21" s="31">
        <v>36819</v>
      </c>
      <c r="H21" s="32">
        <v>34253</v>
      </c>
      <c r="I21" s="186">
        <v>7.4913146293755295</v>
      </c>
      <c r="J21" s="33"/>
      <c r="K21" s="35"/>
      <c r="M21" s="34"/>
    </row>
    <row r="22" spans="2:20" ht="14.4" x14ac:dyDescent="0.25">
      <c r="C22" s="108" t="s">
        <v>14</v>
      </c>
      <c r="D22" s="31">
        <v>140426</v>
      </c>
      <c r="E22" s="32">
        <v>20997</v>
      </c>
      <c r="F22" s="186">
        <v>568.79077963518603</v>
      </c>
      <c r="G22" s="31">
        <v>582217</v>
      </c>
      <c r="H22" s="32">
        <v>385676</v>
      </c>
      <c r="I22" s="186">
        <v>50.960132339061801</v>
      </c>
      <c r="J22" s="33"/>
      <c r="M22" s="34"/>
    </row>
    <row r="23" spans="2:20" ht="14.4" x14ac:dyDescent="0.25">
      <c r="C23" s="108" t="s">
        <v>15</v>
      </c>
      <c r="D23" s="31">
        <v>229650</v>
      </c>
      <c r="E23" s="32">
        <v>120840</v>
      </c>
      <c r="F23" s="186">
        <v>90.044687189672288</v>
      </c>
      <c r="G23" s="31">
        <v>886102</v>
      </c>
      <c r="H23" s="32">
        <v>822202</v>
      </c>
      <c r="I23" s="186">
        <v>7.7718127662058709</v>
      </c>
      <c r="J23" s="33"/>
      <c r="M23" s="34"/>
    </row>
    <row r="24" spans="2:20" ht="14.4" x14ac:dyDescent="0.25">
      <c r="C24" s="108" t="s">
        <v>16</v>
      </c>
      <c r="D24" s="31">
        <v>10198</v>
      </c>
      <c r="E24" s="32">
        <v>2434</v>
      </c>
      <c r="F24" s="186">
        <v>318.98110106820047</v>
      </c>
      <c r="G24" s="31">
        <v>33637</v>
      </c>
      <c r="H24" s="32">
        <v>23824</v>
      </c>
      <c r="I24" s="186">
        <v>41.189556749496312</v>
      </c>
      <c r="J24" s="33"/>
      <c r="M24" s="34"/>
    </row>
    <row r="25" spans="2:20" ht="14.4" x14ac:dyDescent="0.25">
      <c r="C25" s="108" t="s">
        <v>17</v>
      </c>
      <c r="D25" s="31">
        <v>10521</v>
      </c>
      <c r="E25" s="32">
        <v>6176</v>
      </c>
      <c r="F25" s="186">
        <v>70.3529792746114</v>
      </c>
      <c r="G25" s="31">
        <v>42714</v>
      </c>
      <c r="H25" s="32">
        <v>38847</v>
      </c>
      <c r="I25" s="186">
        <v>9.9544366360336696</v>
      </c>
      <c r="J25" s="33"/>
      <c r="L25" s="35"/>
      <c r="M25" s="35"/>
      <c r="N25" s="35"/>
      <c r="O25" s="35"/>
      <c r="P25" s="35"/>
      <c r="Q25" s="35"/>
      <c r="R25" s="35"/>
      <c r="S25" s="35"/>
      <c r="T25" s="35"/>
    </row>
    <row r="26" spans="2:20" ht="14.4" x14ac:dyDescent="0.25">
      <c r="C26" s="108" t="s">
        <v>18</v>
      </c>
      <c r="D26" s="31">
        <v>7164</v>
      </c>
      <c r="E26" s="32">
        <v>343</v>
      </c>
      <c r="F26" s="186">
        <v>1988.6297376093296</v>
      </c>
      <c r="G26" s="31">
        <v>55205</v>
      </c>
      <c r="H26" s="32">
        <v>50138</v>
      </c>
      <c r="I26" s="186">
        <v>10.106107144281783</v>
      </c>
      <c r="J26" s="33"/>
      <c r="K26" s="35"/>
      <c r="M26" s="34"/>
    </row>
    <row r="27" spans="2:20" ht="14.4" x14ac:dyDescent="0.25">
      <c r="C27" s="108" t="s">
        <v>19</v>
      </c>
      <c r="D27" s="31">
        <v>145033</v>
      </c>
      <c r="E27" s="32">
        <v>4295</v>
      </c>
      <c r="F27" s="186">
        <v>3276.786961583236</v>
      </c>
      <c r="G27" s="31">
        <v>592181</v>
      </c>
      <c r="H27" s="32">
        <v>351703</v>
      </c>
      <c r="I27" s="186">
        <v>68.375305300210684</v>
      </c>
      <c r="J27" s="33"/>
      <c r="M27" s="34"/>
    </row>
    <row r="28" spans="2:20" ht="14.4" x14ac:dyDescent="0.25">
      <c r="C28" s="108" t="s">
        <v>20</v>
      </c>
      <c r="D28" s="31">
        <v>1396</v>
      </c>
      <c r="E28" s="32">
        <v>683</v>
      </c>
      <c r="F28" s="186">
        <v>104.39238653001463</v>
      </c>
      <c r="G28" s="31">
        <v>4838</v>
      </c>
      <c r="H28" s="32">
        <v>4553</v>
      </c>
      <c r="I28" s="186">
        <v>6.2596090489786951</v>
      </c>
      <c r="J28" s="33"/>
      <c r="L28" s="35"/>
      <c r="M28" s="35"/>
      <c r="N28" s="35"/>
      <c r="O28" s="35"/>
      <c r="P28" s="35"/>
      <c r="Q28" s="35"/>
      <c r="R28" s="35"/>
      <c r="S28" s="35"/>
      <c r="T28" s="35"/>
    </row>
    <row r="29" spans="2:20" ht="14.4" x14ac:dyDescent="0.25">
      <c r="C29" s="108" t="s">
        <v>21</v>
      </c>
      <c r="D29" s="31">
        <v>3613</v>
      </c>
      <c r="E29" s="32">
        <v>1378</v>
      </c>
      <c r="F29" s="186">
        <v>162.19158200290275</v>
      </c>
      <c r="G29" s="31">
        <v>11227</v>
      </c>
      <c r="H29" s="32">
        <v>12106</v>
      </c>
      <c r="I29" s="186">
        <v>-7.2608623822897735</v>
      </c>
      <c r="J29" s="33"/>
      <c r="K29" s="35"/>
      <c r="L29" s="35"/>
      <c r="M29" s="35"/>
      <c r="N29" s="35"/>
      <c r="O29" s="35"/>
      <c r="P29" s="35"/>
      <c r="Q29" s="35"/>
      <c r="R29" s="35"/>
      <c r="S29" s="35"/>
      <c r="T29" s="35"/>
    </row>
    <row r="30" spans="2:20" ht="14.4" x14ac:dyDescent="0.25">
      <c r="C30" s="108" t="s">
        <v>22</v>
      </c>
      <c r="D30" s="31">
        <v>4327</v>
      </c>
      <c r="E30" s="32">
        <v>1192</v>
      </c>
      <c r="F30" s="186">
        <v>263.00335570469798</v>
      </c>
      <c r="G30" s="31">
        <v>16783</v>
      </c>
      <c r="H30" s="32">
        <v>13104</v>
      </c>
      <c r="I30" s="186">
        <v>28.075396825396826</v>
      </c>
      <c r="J30" s="33"/>
      <c r="K30" s="35"/>
      <c r="M30" s="34"/>
    </row>
    <row r="31" spans="2:20" ht="14.4" x14ac:dyDescent="0.25">
      <c r="C31" s="108" t="s">
        <v>23</v>
      </c>
      <c r="D31" s="31">
        <v>23846</v>
      </c>
      <c r="E31" s="32">
        <v>15322</v>
      </c>
      <c r="F31" s="186">
        <v>55.632423965539743</v>
      </c>
      <c r="G31" s="31">
        <v>104497</v>
      </c>
      <c r="H31" s="32">
        <v>118375</v>
      </c>
      <c r="I31" s="186">
        <v>-11.723759239704329</v>
      </c>
      <c r="J31" s="33"/>
      <c r="M31" s="34"/>
    </row>
    <row r="32" spans="2:20" ht="14.4" x14ac:dyDescent="0.25">
      <c r="B32" s="36"/>
      <c r="C32" s="108" t="s">
        <v>24</v>
      </c>
      <c r="D32" s="31">
        <v>40149</v>
      </c>
      <c r="E32" s="37">
        <v>15239</v>
      </c>
      <c r="F32" s="186">
        <v>163.46216943368987</v>
      </c>
      <c r="G32" s="31">
        <v>158014</v>
      </c>
      <c r="H32" s="37">
        <v>122875</v>
      </c>
      <c r="I32" s="186">
        <v>28.597355035605286</v>
      </c>
      <c r="J32" s="33"/>
      <c r="L32" s="35"/>
      <c r="M32" s="35"/>
      <c r="N32" s="35"/>
      <c r="O32" s="35"/>
      <c r="P32" s="35"/>
      <c r="Q32" s="35"/>
      <c r="R32" s="35"/>
      <c r="S32" s="35"/>
      <c r="T32" s="35"/>
    </row>
    <row r="33" spans="2:20" s="36" customFormat="1" ht="14.4" x14ac:dyDescent="0.25">
      <c r="B33" s="3"/>
      <c r="C33" s="108" t="s">
        <v>25</v>
      </c>
      <c r="D33" s="31">
        <v>14809</v>
      </c>
      <c r="E33" s="32">
        <v>2749</v>
      </c>
      <c r="F33" s="186">
        <v>438.70498363041105</v>
      </c>
      <c r="G33" s="31">
        <v>45848</v>
      </c>
      <c r="H33" s="32">
        <v>48031</v>
      </c>
      <c r="I33" s="186">
        <v>-4.5449813662009948</v>
      </c>
      <c r="J33" s="33"/>
      <c r="K33" s="35"/>
      <c r="M33" s="38"/>
    </row>
    <row r="34" spans="2:20" ht="14.4" x14ac:dyDescent="0.25">
      <c r="C34" s="108" t="s">
        <v>26</v>
      </c>
      <c r="D34" s="31">
        <v>6862</v>
      </c>
      <c r="E34" s="37">
        <v>4321</v>
      </c>
      <c r="F34" s="186">
        <v>58.805831983337185</v>
      </c>
      <c r="G34" s="31">
        <v>27624</v>
      </c>
      <c r="H34" s="37">
        <v>32300</v>
      </c>
      <c r="I34" s="186">
        <v>-14.476780185758514</v>
      </c>
      <c r="J34" s="33"/>
      <c r="K34" s="36"/>
      <c r="L34" s="35"/>
      <c r="M34" s="35"/>
      <c r="N34" s="35"/>
      <c r="O34" s="35"/>
      <c r="P34" s="35"/>
      <c r="Q34" s="35"/>
      <c r="R34" s="35"/>
      <c r="S34" s="35"/>
      <c r="T34" s="35"/>
    </row>
    <row r="35" spans="2:20" ht="14.4" x14ac:dyDescent="0.25">
      <c r="C35" s="108" t="s">
        <v>88</v>
      </c>
      <c r="D35" s="31">
        <v>6787</v>
      </c>
      <c r="E35" s="32">
        <v>3424</v>
      </c>
      <c r="F35" s="186">
        <v>98.21845794392523</v>
      </c>
      <c r="G35" s="31">
        <v>22189</v>
      </c>
      <c r="H35" s="32">
        <v>22390</v>
      </c>
      <c r="I35" s="186">
        <v>-0.89772219740955794</v>
      </c>
      <c r="J35" s="33"/>
      <c r="K35" s="35"/>
      <c r="L35" s="35"/>
      <c r="M35" s="35"/>
      <c r="N35" s="35"/>
      <c r="O35" s="35"/>
      <c r="P35" s="35"/>
      <c r="Q35" s="35"/>
      <c r="R35" s="35"/>
      <c r="S35" s="35"/>
      <c r="T35" s="35"/>
    </row>
    <row r="36" spans="2:20" ht="14.4" x14ac:dyDescent="0.25">
      <c r="C36" s="108" t="s">
        <v>27</v>
      </c>
      <c r="D36" s="31">
        <v>4281</v>
      </c>
      <c r="E36" s="32">
        <v>1846</v>
      </c>
      <c r="F36" s="186">
        <v>131.90682556879742</v>
      </c>
      <c r="G36" s="31">
        <v>20572</v>
      </c>
      <c r="H36" s="32">
        <v>16354</v>
      </c>
      <c r="I36" s="186">
        <v>25.791855203619914</v>
      </c>
      <c r="J36" s="33"/>
      <c r="K36" s="35"/>
      <c r="L36" s="35"/>
      <c r="M36" s="35"/>
      <c r="N36" s="35"/>
      <c r="O36" s="35"/>
      <c r="P36" s="35"/>
      <c r="Q36" s="35"/>
      <c r="R36" s="35"/>
      <c r="S36" s="35"/>
      <c r="T36" s="35"/>
    </row>
    <row r="37" spans="2:20" ht="14.4" x14ac:dyDescent="0.25">
      <c r="C37" s="164" t="s">
        <v>28</v>
      </c>
      <c r="D37" s="31">
        <v>78595</v>
      </c>
      <c r="E37" s="37">
        <v>4163</v>
      </c>
      <c r="F37" s="186">
        <v>1787.9413884218113</v>
      </c>
      <c r="G37" s="31">
        <v>264655</v>
      </c>
      <c r="H37" s="32">
        <v>222866</v>
      </c>
      <c r="I37" s="186">
        <v>18.750729137688118</v>
      </c>
      <c r="J37" s="33"/>
      <c r="K37" s="35"/>
      <c r="M37" s="34"/>
    </row>
    <row r="38" spans="2:20" ht="14.4" x14ac:dyDescent="0.25">
      <c r="B38" s="36"/>
      <c r="C38" s="108" t="s">
        <v>29</v>
      </c>
      <c r="D38" s="31">
        <v>21873</v>
      </c>
      <c r="E38" s="32">
        <v>18916</v>
      </c>
      <c r="F38" s="186">
        <v>15.632268978642418</v>
      </c>
      <c r="G38" s="31">
        <v>112743</v>
      </c>
      <c r="H38" s="32">
        <v>85057</v>
      </c>
      <c r="I38" s="186">
        <v>32.549937101002854</v>
      </c>
      <c r="J38" s="33"/>
      <c r="M38" s="34"/>
    </row>
    <row r="39" spans="2:20" s="36" customFormat="1" ht="14.4" x14ac:dyDescent="0.25">
      <c r="B39" s="3"/>
      <c r="C39" s="173" t="s">
        <v>95</v>
      </c>
      <c r="D39" s="174">
        <v>862226</v>
      </c>
      <c r="E39" s="175">
        <v>270651</v>
      </c>
      <c r="F39" s="187">
        <v>218.57484361779564</v>
      </c>
      <c r="G39" s="174">
        <v>3422439</v>
      </c>
      <c r="H39" s="175">
        <v>2750659</v>
      </c>
      <c r="I39" s="187">
        <v>24.422511114609264</v>
      </c>
      <c r="J39" s="33"/>
      <c r="K39" s="3"/>
      <c r="M39" s="38"/>
    </row>
    <row r="40" spans="2:20" ht="14.4" x14ac:dyDescent="0.25">
      <c r="C40" s="40" t="s">
        <v>98</v>
      </c>
      <c r="D40" s="41">
        <v>759774</v>
      </c>
      <c r="E40" s="42">
        <v>223946</v>
      </c>
      <c r="F40" s="188">
        <v>239.26660891464908</v>
      </c>
      <c r="G40" s="41">
        <v>3032352</v>
      </c>
      <c r="H40" s="42">
        <v>2412886</v>
      </c>
      <c r="I40" s="188">
        <v>25.673239431949956</v>
      </c>
      <c r="J40" s="39"/>
      <c r="K40" s="36"/>
      <c r="L40" s="35"/>
      <c r="M40" s="35"/>
      <c r="N40" s="35"/>
      <c r="O40" s="35"/>
      <c r="P40" s="35"/>
      <c r="Q40" s="35"/>
      <c r="R40" s="35"/>
      <c r="S40" s="35"/>
      <c r="T40" s="35"/>
    </row>
    <row r="41" spans="2:20" ht="14.4" x14ac:dyDescent="0.25">
      <c r="C41" s="40" t="s">
        <v>89</v>
      </c>
      <c r="D41" s="41">
        <v>102452</v>
      </c>
      <c r="E41" s="42">
        <v>46705</v>
      </c>
      <c r="F41" s="188">
        <v>119.35981158334226</v>
      </c>
      <c r="G41" s="41">
        <v>390087</v>
      </c>
      <c r="H41" s="42">
        <v>337773</v>
      </c>
      <c r="I41" s="188">
        <v>15.487916440923341</v>
      </c>
      <c r="J41" s="33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2:20" ht="14.4" x14ac:dyDescent="0.25">
      <c r="C42" s="165" t="s">
        <v>32</v>
      </c>
      <c r="D42" s="43">
        <v>781</v>
      </c>
      <c r="E42" s="44">
        <v>374</v>
      </c>
      <c r="F42" s="189">
        <v>108.8235294117647</v>
      </c>
      <c r="G42" s="43">
        <v>2870</v>
      </c>
      <c r="H42" s="44">
        <v>2856</v>
      </c>
      <c r="I42" s="189">
        <v>0.49019607843137253</v>
      </c>
      <c r="J42" s="33"/>
      <c r="K42" s="35"/>
      <c r="L42" s="35"/>
      <c r="M42" s="35"/>
      <c r="N42" s="35"/>
      <c r="O42" s="35"/>
      <c r="P42" s="35"/>
      <c r="Q42" s="35"/>
      <c r="R42" s="35"/>
      <c r="S42" s="35"/>
      <c r="T42" s="35"/>
    </row>
    <row r="43" spans="2:20" ht="14.4" x14ac:dyDescent="0.25">
      <c r="C43" s="165" t="s">
        <v>33</v>
      </c>
      <c r="D43" s="43">
        <v>13166</v>
      </c>
      <c r="E43" s="44">
        <v>7425</v>
      </c>
      <c r="F43" s="189">
        <v>77.319865319865329</v>
      </c>
      <c r="G43" s="43">
        <v>49475</v>
      </c>
      <c r="H43" s="44">
        <v>39783</v>
      </c>
      <c r="I43" s="189">
        <v>24.362164743734759</v>
      </c>
      <c r="J43" s="33"/>
      <c r="K43" s="35"/>
      <c r="L43" s="36"/>
      <c r="M43" s="36"/>
      <c r="N43" s="36"/>
      <c r="O43" s="36"/>
      <c r="P43" s="36"/>
      <c r="Q43" s="36"/>
      <c r="R43" s="36"/>
      <c r="S43" s="36"/>
      <c r="T43" s="36"/>
    </row>
    <row r="44" spans="2:20" ht="14.4" x14ac:dyDescent="0.25">
      <c r="C44" s="165" t="s">
        <v>34</v>
      </c>
      <c r="D44" s="43">
        <v>22054</v>
      </c>
      <c r="E44" s="44">
        <v>9382</v>
      </c>
      <c r="F44" s="189">
        <v>135.0671498614368</v>
      </c>
      <c r="G44" s="43">
        <v>78551</v>
      </c>
      <c r="H44" s="44">
        <v>64834</v>
      </c>
      <c r="I44" s="191">
        <v>21.157108924329826</v>
      </c>
      <c r="J44" s="33"/>
      <c r="K44" s="36"/>
      <c r="L44" s="36"/>
      <c r="M44" s="36"/>
      <c r="N44" s="36"/>
      <c r="O44" s="36"/>
      <c r="P44" s="36"/>
      <c r="Q44" s="36"/>
      <c r="R44" s="36"/>
      <c r="S44" s="36"/>
      <c r="T44" s="36"/>
    </row>
    <row r="45" spans="2:20" ht="14.4" x14ac:dyDescent="0.25">
      <c r="C45" s="40" t="s">
        <v>35</v>
      </c>
      <c r="D45" s="41">
        <v>36001</v>
      </c>
      <c r="E45" s="42">
        <v>17181</v>
      </c>
      <c r="F45" s="188">
        <v>109.53960770618707</v>
      </c>
      <c r="G45" s="41">
        <v>130896</v>
      </c>
      <c r="H45" s="42">
        <v>107473</v>
      </c>
      <c r="I45" s="188">
        <v>21.794311129306895</v>
      </c>
      <c r="J45" s="33"/>
      <c r="K45" s="36"/>
      <c r="L45" s="36"/>
      <c r="M45" s="36"/>
      <c r="N45" s="36"/>
      <c r="O45" s="36"/>
      <c r="P45" s="36"/>
      <c r="Q45" s="36"/>
      <c r="R45" s="36"/>
      <c r="S45" s="36"/>
      <c r="T45" s="36"/>
    </row>
    <row r="46" spans="2:20" ht="14.4" x14ac:dyDescent="0.25">
      <c r="C46" s="108" t="s">
        <v>30</v>
      </c>
      <c r="D46" s="31">
        <v>141583</v>
      </c>
      <c r="E46" s="32">
        <v>4321</v>
      </c>
      <c r="F46" s="186">
        <v>3176.6257810691968</v>
      </c>
      <c r="G46" s="31">
        <v>567108</v>
      </c>
      <c r="H46" s="32">
        <v>487878</v>
      </c>
      <c r="I46" s="186">
        <v>16.239715666621574</v>
      </c>
      <c r="J46" s="33"/>
      <c r="K46" s="36"/>
      <c r="L46" s="35"/>
      <c r="M46" s="35"/>
      <c r="N46" s="35"/>
      <c r="O46" s="35"/>
      <c r="P46" s="35"/>
      <c r="Q46" s="35"/>
      <c r="R46" s="35"/>
      <c r="S46" s="35"/>
      <c r="T46" s="35"/>
    </row>
    <row r="47" spans="2:20" ht="14.4" x14ac:dyDescent="0.25">
      <c r="C47" s="40" t="s">
        <v>96</v>
      </c>
      <c r="D47" s="41">
        <v>1039810</v>
      </c>
      <c r="E47" s="42">
        <v>292153</v>
      </c>
      <c r="F47" s="188">
        <v>255.9128264984443</v>
      </c>
      <c r="G47" s="41">
        <v>4120443</v>
      </c>
      <c r="H47" s="42">
        <v>3346010</v>
      </c>
      <c r="I47" s="188">
        <v>23.144969680305795</v>
      </c>
      <c r="J47" s="33"/>
      <c r="K47" s="35"/>
      <c r="L47" s="35"/>
      <c r="M47" s="35"/>
      <c r="N47" s="35"/>
      <c r="O47" s="35"/>
      <c r="P47" s="35"/>
      <c r="Q47" s="35"/>
      <c r="R47" s="35"/>
      <c r="S47" s="35"/>
      <c r="T47" s="35"/>
    </row>
    <row r="48" spans="2:20" ht="15" thickBot="1" x14ac:dyDescent="0.3">
      <c r="C48" s="45" t="s">
        <v>97</v>
      </c>
      <c r="D48" s="46">
        <v>937358</v>
      </c>
      <c r="E48" s="47">
        <v>245448</v>
      </c>
      <c r="F48" s="190">
        <v>281.89677650663276</v>
      </c>
      <c r="G48" s="46">
        <v>3730356</v>
      </c>
      <c r="H48" s="47">
        <v>3008237</v>
      </c>
      <c r="I48" s="190">
        <v>24.004724361810588</v>
      </c>
      <c r="J48" s="33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1:11" x14ac:dyDescent="0.25">
      <c r="C49" s="48" t="s">
        <v>36</v>
      </c>
      <c r="E49" s="49"/>
      <c r="F49" s="49"/>
      <c r="G49" s="50"/>
      <c r="H49" s="49"/>
      <c r="I49" s="176" t="s">
        <v>104</v>
      </c>
      <c r="J49" s="51"/>
      <c r="K49" s="35"/>
    </row>
    <row r="50" spans="1:11" x14ac:dyDescent="0.25">
      <c r="D50" s="49"/>
      <c r="E50" s="49"/>
      <c r="H50" s="49"/>
      <c r="I50" s="177" t="s">
        <v>105</v>
      </c>
      <c r="J50" s="51"/>
    </row>
    <row r="51" spans="1:11" x14ac:dyDescent="0.25">
      <c r="D51" s="49"/>
      <c r="E51" s="49"/>
      <c r="G51" s="52"/>
      <c r="H51" s="49"/>
      <c r="I51" s="177" t="s">
        <v>106</v>
      </c>
      <c r="J51" s="51"/>
    </row>
    <row r="52" spans="1:11" ht="15" customHeight="1" x14ac:dyDescent="0.25">
      <c r="D52" s="49"/>
      <c r="E52" s="49"/>
      <c r="F52" s="49"/>
      <c r="G52" s="50"/>
      <c r="H52" s="49"/>
      <c r="I52" s="49"/>
      <c r="J52" s="51"/>
    </row>
    <row r="53" spans="1:11" ht="15" customHeight="1" x14ac:dyDescent="0.25">
      <c r="D53" s="49"/>
      <c r="E53" s="49"/>
      <c r="F53" s="49"/>
      <c r="G53" s="50"/>
      <c r="H53" s="49"/>
      <c r="I53" s="49"/>
      <c r="J53" s="51"/>
    </row>
    <row r="54" spans="1:11" ht="15" customHeight="1" x14ac:dyDescent="0.25">
      <c r="C54" s="53"/>
      <c r="D54" s="54"/>
      <c r="E54" s="49"/>
      <c r="F54" s="55"/>
      <c r="G54" s="49"/>
      <c r="H54" s="49"/>
      <c r="I54" s="56"/>
      <c r="J54" s="57"/>
    </row>
    <row r="55" spans="1:11" ht="15" customHeight="1" x14ac:dyDescent="0.25">
      <c r="C55" s="53"/>
      <c r="D55" s="1"/>
      <c r="E55" s="1"/>
      <c r="F55" s="51"/>
      <c r="G55" s="1"/>
      <c r="H55" s="1"/>
      <c r="I55" s="1"/>
      <c r="J55" s="1"/>
    </row>
    <row r="56" spans="1:11" ht="15" customHeight="1" x14ac:dyDescent="0.25">
      <c r="C56" s="1"/>
      <c r="D56" s="1"/>
      <c r="E56" s="51"/>
      <c r="F56" s="58"/>
      <c r="G56" s="51"/>
      <c r="H56" s="51"/>
      <c r="I56" s="59"/>
      <c r="J56" s="59"/>
    </row>
    <row r="57" spans="1:11" ht="15" customHeight="1" x14ac:dyDescent="0.25">
      <c r="C57" s="60"/>
      <c r="D57" s="50"/>
      <c r="E57" s="51"/>
      <c r="F57" s="58"/>
      <c r="G57" s="51"/>
      <c r="H57" s="51"/>
      <c r="I57" s="59"/>
      <c r="J57" s="59"/>
    </row>
    <row r="58" spans="1:11" ht="15" customHeight="1" x14ac:dyDescent="0.25">
      <c r="C58" s="1"/>
      <c r="D58" s="1"/>
      <c r="E58" s="51"/>
      <c r="F58" s="1"/>
      <c r="G58" s="51"/>
      <c r="H58" s="51"/>
      <c r="I58" s="1"/>
      <c r="J58" s="1"/>
    </row>
    <row r="59" spans="1:11" ht="15" customHeight="1" x14ac:dyDescent="0.25">
      <c r="C59" s="1"/>
      <c r="D59" s="50"/>
      <c r="E59" s="1"/>
      <c r="F59" s="1"/>
      <c r="G59" s="1"/>
      <c r="H59" s="1"/>
      <c r="I59" s="1"/>
      <c r="J59" s="1"/>
    </row>
    <row r="60" spans="1:11" ht="15" customHeight="1" x14ac:dyDescent="0.25">
      <c r="C60" s="1"/>
      <c r="D60" s="1"/>
      <c r="E60" s="1"/>
      <c r="F60" s="1"/>
      <c r="G60" s="1"/>
      <c r="H60" s="1"/>
      <c r="I60" s="1"/>
      <c r="J60" s="1"/>
    </row>
    <row r="61" spans="1:11" ht="15" customHeight="1" x14ac:dyDescent="0.25">
      <c r="C61" s="61"/>
      <c r="D61" s="1"/>
      <c r="E61" s="1"/>
      <c r="F61" s="1"/>
      <c r="G61" s="1"/>
      <c r="H61" s="1"/>
      <c r="I61" s="1"/>
      <c r="J61" s="1"/>
    </row>
    <row r="62" spans="1:11" ht="15" customHeight="1" x14ac:dyDescent="0.25">
      <c r="B62" s="62"/>
      <c r="C62" s="61"/>
      <c r="D62" s="51"/>
      <c r="E62" s="51"/>
      <c r="F62" s="51"/>
      <c r="G62" s="51"/>
      <c r="H62" s="51"/>
      <c r="I62" s="51"/>
      <c r="J62" s="51"/>
    </row>
    <row r="63" spans="1:11" ht="15" customHeight="1" x14ac:dyDescent="0.25">
      <c r="A63" s="62" t="s">
        <v>37</v>
      </c>
      <c r="B63" s="63"/>
      <c r="C63" s="61"/>
      <c r="D63" s="51"/>
      <c r="E63" s="51"/>
      <c r="F63" s="51"/>
      <c r="G63" s="51"/>
      <c r="H63" s="51"/>
      <c r="I63" s="51"/>
      <c r="J63" s="51"/>
    </row>
    <row r="64" spans="1:11" ht="15" customHeight="1" x14ac:dyDescent="0.25">
      <c r="A64" s="63"/>
      <c r="B64" s="182"/>
      <c r="C64" s="182"/>
      <c r="D64" s="182"/>
      <c r="E64" s="182"/>
      <c r="F64" s="182"/>
      <c r="G64" s="182"/>
      <c r="H64" s="182"/>
      <c r="I64" s="182"/>
      <c r="J64" s="51"/>
    </row>
    <row r="65" spans="1:16" ht="15" customHeight="1" x14ac:dyDescent="0.25">
      <c r="A65" s="64" t="s">
        <v>38</v>
      </c>
      <c r="B65" s="184"/>
      <c r="C65" s="184"/>
      <c r="G65" s="183"/>
      <c r="H65" s="183"/>
      <c r="I65" s="183"/>
      <c r="J65" s="183"/>
    </row>
    <row r="66" spans="1:16" s="159" customFormat="1" ht="15" customHeight="1" x14ac:dyDescent="0.25">
      <c r="A66" s="158" t="s">
        <v>40</v>
      </c>
      <c r="B66" s="207" t="s">
        <v>39</v>
      </c>
      <c r="C66" s="207"/>
      <c r="D66" s="207"/>
      <c r="E66" s="207"/>
      <c r="F66" s="207"/>
      <c r="G66" s="207"/>
      <c r="H66" s="207"/>
      <c r="I66" s="207"/>
      <c r="J66" s="207"/>
      <c r="K66" s="180"/>
      <c r="L66" s="180"/>
    </row>
    <row r="67" spans="1:16" s="159" customFormat="1" ht="15" customHeight="1" x14ac:dyDescent="0.25">
      <c r="A67" s="158"/>
      <c r="B67" s="206" t="s">
        <v>42</v>
      </c>
      <c r="C67" s="206"/>
      <c r="D67" s="206"/>
      <c r="E67" s="206"/>
      <c r="F67" s="206"/>
      <c r="G67" s="206"/>
      <c r="H67" s="206"/>
      <c r="I67" s="206"/>
      <c r="J67" s="206"/>
      <c r="K67" s="181"/>
      <c r="L67" s="181"/>
    </row>
    <row r="68" spans="1:16" s="159" customFormat="1" ht="15" customHeight="1" x14ac:dyDescent="0.25">
      <c r="A68" s="158" t="s">
        <v>41</v>
      </c>
      <c r="B68" s="158"/>
      <c r="D68" s="185" t="s">
        <v>116</v>
      </c>
      <c r="E68" s="185"/>
      <c r="F68" s="185"/>
      <c r="I68" s="179" t="s">
        <v>90</v>
      </c>
    </row>
    <row r="69" spans="1:16" x14ac:dyDescent="0.25">
      <c r="A69" s="63" t="s">
        <v>43</v>
      </c>
      <c r="B69" s="65"/>
      <c r="D69" s="66"/>
      <c r="E69" s="66"/>
      <c r="F69" s="66"/>
      <c r="G69" s="66"/>
      <c r="H69" s="66"/>
      <c r="M69" s="67"/>
    </row>
    <row r="70" spans="1:16" x14ac:dyDescent="0.25">
      <c r="A70" s="65"/>
      <c r="B70" s="65"/>
      <c r="D70" s="66"/>
      <c r="E70" s="66"/>
      <c r="F70" s="66"/>
      <c r="G70" s="66"/>
      <c r="H70" s="66"/>
      <c r="I70" s="66"/>
      <c r="J70" s="66"/>
      <c r="K70" s="66"/>
      <c r="L70" s="66"/>
      <c r="M70" s="66"/>
      <c r="O70" s="66"/>
    </row>
    <row r="71" spans="1:16" x14ac:dyDescent="0.25">
      <c r="A71" s="65"/>
      <c r="B71" s="65"/>
      <c r="C71" s="65"/>
      <c r="D71" s="68"/>
      <c r="E71" s="68"/>
      <c r="F71" s="68"/>
      <c r="G71" s="68"/>
      <c r="H71" s="68"/>
      <c r="I71" s="68"/>
      <c r="J71" s="68"/>
      <c r="K71" s="69"/>
      <c r="L71" s="69"/>
      <c r="M71" s="69"/>
      <c r="N71" s="66"/>
      <c r="O71" s="66"/>
      <c r="P71" s="66"/>
    </row>
    <row r="72" spans="1:16" x14ac:dyDescent="0.25">
      <c r="A72" s="65"/>
      <c r="C72" s="65"/>
      <c r="D72" s="70"/>
      <c r="E72" s="68"/>
      <c r="F72" s="68"/>
      <c r="G72" s="70"/>
      <c r="H72" s="68"/>
      <c r="I72" s="68"/>
      <c r="J72" s="68"/>
      <c r="K72" s="66"/>
      <c r="L72" s="66"/>
      <c r="M72" s="66"/>
      <c r="N72" s="66"/>
      <c r="O72" s="66"/>
      <c r="P72" s="66"/>
    </row>
    <row r="73" spans="1:16" x14ac:dyDescent="0.25">
      <c r="D73" s="68"/>
      <c r="E73" s="68"/>
      <c r="F73" s="68"/>
      <c r="G73" s="68"/>
      <c r="H73" s="68"/>
      <c r="I73" s="68"/>
      <c r="J73" s="68"/>
      <c r="K73" s="66"/>
      <c r="L73" s="66"/>
      <c r="M73" s="66"/>
      <c r="N73" s="66"/>
      <c r="O73" s="66"/>
      <c r="P73" s="66"/>
    </row>
    <row r="74" spans="1:16" x14ac:dyDescent="0.25">
      <c r="C74" s="71"/>
      <c r="D74" s="68"/>
      <c r="E74" s="68"/>
      <c r="F74" s="68"/>
      <c r="G74" s="68"/>
      <c r="H74" s="68"/>
      <c r="I74" s="68"/>
      <c r="J74" s="68"/>
      <c r="K74" s="35"/>
      <c r="L74" s="35"/>
      <c r="M74" s="72"/>
      <c r="N74" s="72"/>
      <c r="O74" s="73"/>
      <c r="P74" s="74"/>
    </row>
    <row r="75" spans="1:16" x14ac:dyDescent="0.25">
      <c r="C75" s="71"/>
      <c r="D75" s="68"/>
      <c r="E75" s="68"/>
      <c r="F75" s="68"/>
      <c r="G75" s="68"/>
      <c r="H75" s="68"/>
      <c r="I75" s="68"/>
      <c r="J75" s="68"/>
      <c r="K75" s="68"/>
      <c r="L75" s="72"/>
      <c r="M75" s="72"/>
      <c r="N75" s="72"/>
      <c r="O75" s="73"/>
      <c r="P75" s="74"/>
    </row>
    <row r="76" spans="1:16" x14ac:dyDescent="0.25">
      <c r="C76" s="71"/>
      <c r="D76" s="68"/>
      <c r="E76" s="68"/>
      <c r="F76" s="68"/>
      <c r="G76" s="68"/>
      <c r="H76" s="68"/>
      <c r="I76" s="68"/>
      <c r="J76" s="68"/>
      <c r="K76" s="68"/>
      <c r="L76" s="72"/>
      <c r="M76" s="72"/>
      <c r="N76" s="72"/>
      <c r="O76" s="73"/>
      <c r="P76" s="74"/>
    </row>
    <row r="77" spans="1:16" x14ac:dyDescent="0.25">
      <c r="C77" s="71"/>
      <c r="D77" s="68"/>
      <c r="E77" s="68"/>
      <c r="F77" s="68"/>
      <c r="G77" s="68"/>
      <c r="H77" s="68"/>
      <c r="I77" s="68"/>
      <c r="J77" s="68"/>
      <c r="K77" s="68"/>
      <c r="L77" s="72"/>
      <c r="M77" s="72"/>
      <c r="N77" s="72"/>
      <c r="O77" s="73"/>
      <c r="P77" s="74"/>
    </row>
    <row r="78" spans="1:16" x14ac:dyDescent="0.25">
      <c r="C78" s="71"/>
      <c r="D78" s="68"/>
      <c r="E78" s="68"/>
      <c r="F78" s="68"/>
      <c r="G78" s="68"/>
      <c r="H78" s="68"/>
      <c r="I78" s="68"/>
      <c r="J78" s="68"/>
      <c r="K78" s="68"/>
      <c r="L78" s="72"/>
      <c r="M78" s="72"/>
      <c r="N78" s="72"/>
      <c r="O78" s="73"/>
      <c r="P78" s="74"/>
    </row>
    <row r="79" spans="1:16" x14ac:dyDescent="0.25">
      <c r="C79" s="71"/>
      <c r="D79" s="68"/>
      <c r="E79" s="68"/>
      <c r="F79" s="68"/>
      <c r="G79" s="68"/>
      <c r="H79" s="68"/>
      <c r="I79" s="68"/>
      <c r="J79" s="68"/>
      <c r="K79" s="68"/>
      <c r="L79" s="72"/>
      <c r="M79" s="72"/>
      <c r="N79" s="72"/>
      <c r="O79" s="73"/>
      <c r="P79" s="74"/>
    </row>
    <row r="80" spans="1:16" x14ac:dyDescent="0.25">
      <c r="C80" s="71"/>
      <c r="D80" s="68"/>
      <c r="E80" s="68"/>
      <c r="F80" s="68"/>
      <c r="G80" s="68"/>
      <c r="H80" s="68"/>
      <c r="I80" s="68"/>
      <c r="J80" s="68"/>
      <c r="K80" s="35"/>
      <c r="L80" s="72"/>
      <c r="M80" s="72"/>
      <c r="N80" s="72"/>
      <c r="O80" s="73"/>
      <c r="P80" s="74"/>
    </row>
    <row r="81" spans="3:16" x14ac:dyDescent="0.25">
      <c r="C81" s="71"/>
      <c r="D81" s="68"/>
      <c r="E81" s="68"/>
      <c r="F81" s="68"/>
      <c r="G81" s="68"/>
      <c r="H81" s="68"/>
      <c r="I81" s="68"/>
      <c r="J81" s="68"/>
      <c r="K81" s="35"/>
      <c r="L81" s="72"/>
      <c r="M81" s="72"/>
      <c r="N81" s="72"/>
      <c r="O81" s="73"/>
      <c r="P81" s="74"/>
    </row>
    <row r="82" spans="3:16" x14ac:dyDescent="0.25">
      <c r="C82" s="71"/>
      <c r="D82" s="68"/>
      <c r="E82" s="68"/>
      <c r="F82" s="68"/>
      <c r="G82" s="68"/>
      <c r="H82" s="68"/>
      <c r="I82" s="68"/>
      <c r="J82" s="68"/>
      <c r="K82" s="68"/>
      <c r="L82" s="72"/>
      <c r="M82" s="72"/>
      <c r="N82" s="75"/>
      <c r="O82" s="73"/>
      <c r="P82" s="74"/>
    </row>
    <row r="83" spans="3:16" x14ac:dyDescent="0.25">
      <c r="C83" s="71"/>
      <c r="D83" s="68"/>
      <c r="E83" s="68"/>
      <c r="F83" s="68"/>
      <c r="G83" s="68"/>
      <c r="H83" s="68"/>
      <c r="I83" s="68"/>
      <c r="J83" s="68"/>
      <c r="K83" s="68"/>
      <c r="L83" s="72"/>
      <c r="M83" s="72"/>
      <c r="N83" s="72"/>
      <c r="O83" s="73"/>
      <c r="P83" s="74"/>
    </row>
    <row r="84" spans="3:16" x14ac:dyDescent="0.25">
      <c r="C84" s="71"/>
      <c r="D84" s="68"/>
      <c r="E84" s="68"/>
      <c r="F84" s="68"/>
      <c r="G84" s="68"/>
      <c r="H84" s="68"/>
      <c r="I84" s="68"/>
      <c r="J84" s="68"/>
      <c r="K84" s="35"/>
      <c r="L84" s="72"/>
      <c r="M84" s="72"/>
      <c r="N84" s="72"/>
      <c r="O84" s="73"/>
      <c r="P84" s="74"/>
    </row>
    <row r="85" spans="3:16" x14ac:dyDescent="0.25">
      <c r="C85" s="71"/>
      <c r="D85" s="68"/>
      <c r="E85" s="68"/>
      <c r="F85" s="68"/>
      <c r="G85" s="68"/>
      <c r="H85" s="68"/>
      <c r="I85" s="68"/>
      <c r="J85" s="68"/>
      <c r="K85" s="68"/>
      <c r="L85" s="72"/>
      <c r="M85" s="72"/>
      <c r="N85" s="72"/>
      <c r="O85" s="76"/>
      <c r="P85" s="74"/>
    </row>
    <row r="86" spans="3:16" x14ac:dyDescent="0.25">
      <c r="C86" s="71"/>
      <c r="D86" s="72"/>
      <c r="E86" s="72"/>
      <c r="F86" s="72"/>
      <c r="G86" s="72"/>
      <c r="H86" s="72"/>
      <c r="I86" s="72"/>
      <c r="J86" s="72"/>
      <c r="K86" s="68"/>
      <c r="L86" s="72"/>
      <c r="M86" s="72"/>
      <c r="N86" s="72"/>
      <c r="O86" s="73"/>
      <c r="P86" s="74"/>
    </row>
    <row r="87" spans="3:16" x14ac:dyDescent="0.25">
      <c r="C87" s="77"/>
      <c r="D87" s="68"/>
      <c r="E87" s="68"/>
      <c r="F87" s="68"/>
      <c r="G87" s="68"/>
      <c r="H87" s="68"/>
      <c r="I87" s="35"/>
      <c r="J87" s="35"/>
      <c r="K87" s="68"/>
      <c r="L87" s="72"/>
      <c r="M87" s="72"/>
      <c r="N87" s="72"/>
      <c r="O87" s="73"/>
      <c r="P87" s="74"/>
    </row>
    <row r="88" spans="3:16" x14ac:dyDescent="0.25">
      <c r="C88" s="71"/>
      <c r="D88" s="68"/>
      <c r="E88" s="68"/>
      <c r="F88" s="68"/>
      <c r="G88" s="68"/>
      <c r="H88" s="68"/>
      <c r="I88" s="68"/>
      <c r="J88" s="68"/>
      <c r="K88" s="68"/>
      <c r="L88" s="72"/>
      <c r="M88" s="72"/>
      <c r="N88" s="72"/>
      <c r="O88" s="76"/>
      <c r="P88" s="74"/>
    </row>
    <row r="89" spans="3:16" x14ac:dyDescent="0.25">
      <c r="C89" s="71"/>
      <c r="D89" s="68"/>
      <c r="E89" s="35"/>
      <c r="F89" s="68"/>
      <c r="G89" s="68"/>
      <c r="H89" s="68"/>
      <c r="I89" s="68"/>
      <c r="J89" s="68"/>
      <c r="K89" s="72"/>
      <c r="L89" s="72"/>
      <c r="M89" s="78"/>
      <c r="N89" s="78"/>
      <c r="O89" s="76"/>
      <c r="P89" s="74"/>
    </row>
    <row r="90" spans="3:16" x14ac:dyDescent="0.25">
      <c r="C90" s="71"/>
      <c r="D90" s="72"/>
      <c r="E90" s="72"/>
      <c r="F90" s="72"/>
      <c r="G90" s="72"/>
      <c r="H90" s="72"/>
      <c r="I90" s="72"/>
      <c r="J90" s="72"/>
      <c r="K90" s="68"/>
      <c r="L90" s="72"/>
      <c r="M90" s="72"/>
      <c r="N90" s="72"/>
      <c r="O90" s="73"/>
      <c r="P90" s="74"/>
    </row>
    <row r="91" spans="3:16" x14ac:dyDescent="0.25">
      <c r="C91" s="71"/>
      <c r="D91" s="72"/>
      <c r="E91" s="78"/>
      <c r="F91" s="78"/>
      <c r="G91" s="78"/>
      <c r="H91" s="78"/>
      <c r="I91" s="78"/>
      <c r="J91" s="78"/>
      <c r="K91" s="35"/>
      <c r="L91" s="72"/>
      <c r="M91" s="72"/>
      <c r="N91" s="72"/>
      <c r="O91" s="73"/>
      <c r="P91" s="74"/>
    </row>
    <row r="92" spans="3:16" x14ac:dyDescent="0.25">
      <c r="C92" s="71"/>
      <c r="K92" s="35"/>
      <c r="L92" s="72"/>
      <c r="M92" s="72"/>
      <c r="N92" s="72"/>
      <c r="O92" s="73"/>
      <c r="P92" s="74"/>
    </row>
    <row r="93" spans="3:16" x14ac:dyDescent="0.25">
      <c r="C93" s="71"/>
      <c r="K93" s="72"/>
      <c r="L93" s="72"/>
      <c r="M93" s="78"/>
      <c r="N93" s="72"/>
      <c r="O93" s="73"/>
      <c r="P93" s="74"/>
    </row>
    <row r="94" spans="3:16" x14ac:dyDescent="0.25">
      <c r="C94" s="71"/>
      <c r="K94" s="78"/>
      <c r="L94" s="78"/>
      <c r="M94" s="78"/>
      <c r="N94" s="78"/>
      <c r="O94" s="76"/>
      <c r="P94" s="74"/>
    </row>
    <row r="105" ht="13.5" customHeight="1" x14ac:dyDescent="0.25"/>
  </sheetData>
  <mergeCells count="8">
    <mergeCell ref="D8:I8"/>
    <mergeCell ref="B67:J67"/>
    <mergeCell ref="B66:J66"/>
    <mergeCell ref="D1:I1"/>
    <mergeCell ref="D3:I3"/>
    <mergeCell ref="D4:I4"/>
    <mergeCell ref="D6:I6"/>
    <mergeCell ref="D7:I7"/>
  </mergeCells>
  <hyperlinks>
    <hyperlink ref="B67" r:id="rId1" display="http://www.acea.be" xr:uid="{E5BBF15B-F936-49DC-8A0E-CB477444724F}"/>
  </hyperlinks>
  <printOptions horizontalCentered="1"/>
  <pageMargins left="0.23622047244094491" right="0.23622047244094491" top="0.74803149606299213" bottom="0.74803149606299213" header="0" footer="0"/>
  <pageSetup scale="7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1FFE-B2A8-4937-A506-6542C399673C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J15" sqref="J15"/>
    </sheetView>
  </sheetViews>
  <sheetFormatPr defaultColWidth="9.109375" defaultRowHeight="13.2" x14ac:dyDescent="0.25"/>
  <cols>
    <col min="1" max="1" width="25.6640625" style="80" customWidth="1"/>
    <col min="2" max="3" width="5.6640625" style="80" customWidth="1"/>
    <col min="4" max="5" width="12.6640625" style="80" customWidth="1"/>
    <col min="6" max="6" width="10.6640625" style="80" customWidth="1"/>
    <col min="7" max="8" width="5.6640625" style="80" customWidth="1"/>
    <col min="9" max="10" width="12.6640625" style="80" customWidth="1"/>
    <col min="11" max="11" width="10.6640625" style="80" customWidth="1"/>
    <col min="12" max="12" width="9.109375" style="79"/>
    <col min="13" max="16384" width="9.109375" style="80"/>
  </cols>
  <sheetData>
    <row r="1" spans="1:12" ht="30" customHeight="1" x14ac:dyDescent="0.25">
      <c r="A1" s="1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</row>
    <row r="2" spans="1:12" ht="30" customHeight="1" x14ac:dyDescent="0.25">
      <c r="A2" s="1"/>
      <c r="B2" s="208" t="s">
        <v>2</v>
      </c>
      <c r="C2" s="208"/>
      <c r="D2" s="208"/>
      <c r="E2" s="208"/>
      <c r="F2" s="208"/>
      <c r="G2" s="208"/>
      <c r="H2" s="208"/>
      <c r="I2" s="208"/>
      <c r="J2" s="208"/>
      <c r="K2" s="208"/>
    </row>
    <row r="3" spans="1:12" ht="15" customHeight="1" x14ac:dyDescent="0.25">
      <c r="A3" s="1"/>
      <c r="B3" s="1"/>
      <c r="C3" s="81"/>
      <c r="D3" s="14"/>
      <c r="E3" s="14"/>
      <c r="F3" s="14"/>
      <c r="G3" s="14"/>
      <c r="H3" s="14"/>
      <c r="I3" s="14"/>
      <c r="J3" s="82"/>
      <c r="K3" s="1"/>
    </row>
    <row r="4" spans="1:12" ht="20.100000000000001" customHeight="1" x14ac:dyDescent="0.25">
      <c r="A4" s="1"/>
      <c r="B4" s="213" t="s">
        <v>44</v>
      </c>
      <c r="C4" s="214"/>
      <c r="D4" s="214"/>
      <c r="E4" s="214"/>
      <c r="F4" s="214"/>
      <c r="G4" s="214"/>
      <c r="H4" s="214"/>
      <c r="I4" s="214"/>
      <c r="J4" s="214"/>
      <c r="K4" s="214"/>
    </row>
    <row r="5" spans="1:12" ht="20.100000000000001" customHeight="1" x14ac:dyDescent="0.35">
      <c r="A5" s="1"/>
      <c r="B5" s="215" t="s">
        <v>31</v>
      </c>
      <c r="C5" s="215"/>
      <c r="D5" s="215"/>
      <c r="E5" s="215"/>
      <c r="F5" s="215"/>
      <c r="G5" s="215"/>
      <c r="H5" s="215"/>
      <c r="I5" s="215"/>
      <c r="J5" s="215"/>
      <c r="K5" s="215"/>
    </row>
    <row r="6" spans="1:12" ht="15" customHeight="1" x14ac:dyDescent="0.25">
      <c r="A6" s="83"/>
      <c r="B6" s="84"/>
      <c r="C6" s="85"/>
      <c r="D6" s="85"/>
      <c r="E6" s="85"/>
      <c r="F6" s="85"/>
      <c r="G6" s="85"/>
      <c r="H6" s="85"/>
      <c r="I6" s="85"/>
      <c r="J6" s="85"/>
      <c r="K6" s="85"/>
    </row>
    <row r="7" spans="1:12" ht="15" customHeight="1" x14ac:dyDescent="0.25">
      <c r="A7" s="83"/>
      <c r="B7" s="84"/>
      <c r="C7" s="85"/>
      <c r="D7" s="85"/>
      <c r="E7" s="85"/>
      <c r="F7" s="85"/>
      <c r="G7" s="85"/>
      <c r="H7" s="85"/>
      <c r="I7" s="85"/>
      <c r="J7" s="85"/>
      <c r="K7" s="85"/>
    </row>
    <row r="8" spans="1:12" ht="15" thickBot="1" x14ac:dyDescent="0.3">
      <c r="A8" s="86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44335</v>
      </c>
    </row>
    <row r="9" spans="1:12" s="21" customFormat="1" ht="14.4" x14ac:dyDescent="0.25">
      <c r="A9" s="86"/>
      <c r="B9" s="216" t="str">
        <f>'By Market'!D11</f>
        <v>April</v>
      </c>
      <c r="C9" s="217"/>
      <c r="D9" s="217"/>
      <c r="E9" s="217"/>
      <c r="F9" s="218"/>
      <c r="G9" s="219" t="str">
        <f>'By Market'!G11</f>
        <v>Jan-Apr</v>
      </c>
      <c r="H9" s="220"/>
      <c r="I9" s="220"/>
      <c r="J9" s="220"/>
      <c r="K9" s="221"/>
      <c r="L9" s="87"/>
    </row>
    <row r="10" spans="1:12" s="21" customFormat="1" ht="16.2" x14ac:dyDescent="0.25">
      <c r="A10" s="86"/>
      <c r="B10" s="222" t="s">
        <v>45</v>
      </c>
      <c r="C10" s="223"/>
      <c r="D10" s="224" t="s">
        <v>46</v>
      </c>
      <c r="E10" s="225"/>
      <c r="F10" s="90" t="s">
        <v>4</v>
      </c>
      <c r="G10" s="222" t="s">
        <v>45</v>
      </c>
      <c r="H10" s="223"/>
      <c r="I10" s="224" t="s">
        <v>46</v>
      </c>
      <c r="J10" s="225"/>
      <c r="K10" s="90" t="s">
        <v>4</v>
      </c>
      <c r="L10" s="87"/>
    </row>
    <row r="11" spans="1:12" s="21" customFormat="1" ht="15" thickBot="1" x14ac:dyDescent="0.3">
      <c r="A11" s="91"/>
      <c r="B11" s="149" t="s">
        <v>103</v>
      </c>
      <c r="C11" s="150" t="s">
        <v>100</v>
      </c>
      <c r="D11" s="28">
        <f>'By Market'!D12</f>
        <v>2021</v>
      </c>
      <c r="E11" s="28">
        <f>'By Market'!E12</f>
        <v>2020</v>
      </c>
      <c r="F11" s="29" t="str">
        <f>'By Market'!F12</f>
        <v>21/20</v>
      </c>
      <c r="G11" s="149" t="str">
        <f>B11</f>
        <v xml:space="preserve"> '21</v>
      </c>
      <c r="H11" s="150" t="str">
        <f>C11</f>
        <v xml:space="preserve"> '20</v>
      </c>
      <c r="I11" s="150">
        <f>D11</f>
        <v>2021</v>
      </c>
      <c r="J11" s="28">
        <f>E11</f>
        <v>2020</v>
      </c>
      <c r="K11" s="29" t="str">
        <f>F11</f>
        <v>21/20</v>
      </c>
      <c r="L11" s="87"/>
    </row>
    <row r="12" spans="1:12" s="21" customFormat="1" ht="14.4" x14ac:dyDescent="0.25">
      <c r="A12" s="92" t="s">
        <v>47</v>
      </c>
      <c r="B12" s="93">
        <v>26.928840167565887</v>
      </c>
      <c r="C12" s="94">
        <v>29.0761903706249</v>
      </c>
      <c r="D12" s="95">
        <v>232188</v>
      </c>
      <c r="E12" s="95">
        <v>78695</v>
      </c>
      <c r="F12" s="192">
        <v>195.04797001080118</v>
      </c>
      <c r="G12" s="93">
        <v>25.806142457970786</v>
      </c>
      <c r="H12" s="94">
        <v>26.916386218720678</v>
      </c>
      <c r="I12" s="95">
        <v>883200</v>
      </c>
      <c r="J12" s="95">
        <v>740378</v>
      </c>
      <c r="K12" s="192">
        <v>19.29041651696836</v>
      </c>
      <c r="L12" s="87"/>
    </row>
    <row r="13" spans="1:12" s="21" customFormat="1" ht="14.4" x14ac:dyDescent="0.25">
      <c r="A13" s="96" t="s">
        <v>48</v>
      </c>
      <c r="B13" s="97">
        <v>11.895113589445019</v>
      </c>
      <c r="C13" s="98">
        <v>12.735958854761298</v>
      </c>
      <c r="D13" s="32">
        <v>102563</v>
      </c>
      <c r="E13" s="32">
        <v>34470</v>
      </c>
      <c r="F13" s="186">
        <v>197.54279083260806</v>
      </c>
      <c r="G13" s="97">
        <v>11.383220338933528</v>
      </c>
      <c r="H13" s="98">
        <v>12.046240555445078</v>
      </c>
      <c r="I13" s="32">
        <v>389584</v>
      </c>
      <c r="J13" s="32">
        <v>331351</v>
      </c>
      <c r="K13" s="186">
        <v>17.57441504628023</v>
      </c>
      <c r="L13" s="87"/>
    </row>
    <row r="14" spans="1:12" s="21" customFormat="1" ht="14.4" x14ac:dyDescent="0.25">
      <c r="A14" s="96" t="s">
        <v>49</v>
      </c>
      <c r="B14" s="97">
        <v>5.6030423507471339</v>
      </c>
      <c r="C14" s="98">
        <v>7.5577034631314861</v>
      </c>
      <c r="D14" s="32">
        <v>48311</v>
      </c>
      <c r="E14" s="32">
        <v>20455</v>
      </c>
      <c r="F14" s="186">
        <v>136.18186262527499</v>
      </c>
      <c r="G14" s="97">
        <v>5.5739163947603476</v>
      </c>
      <c r="H14" s="98">
        <v>5.8521248907988959</v>
      </c>
      <c r="I14" s="32">
        <v>190764</v>
      </c>
      <c r="J14" s="32">
        <v>160972</v>
      </c>
      <c r="K14" s="186">
        <v>18.50756653331014</v>
      </c>
      <c r="L14" s="87"/>
    </row>
    <row r="15" spans="1:12" s="21" customFormat="1" ht="14.4" x14ac:dyDescent="0.25">
      <c r="A15" s="96" t="s">
        <v>50</v>
      </c>
      <c r="B15" s="97">
        <v>5.0703526213484142</v>
      </c>
      <c r="C15" s="98">
        <v>5.0877329106487696</v>
      </c>
      <c r="D15" s="32">
        <v>43718</v>
      </c>
      <c r="E15" s="32">
        <v>13770</v>
      </c>
      <c r="F15" s="186">
        <v>217.48729121278143</v>
      </c>
      <c r="G15" s="97">
        <v>4.7949986573910257</v>
      </c>
      <c r="H15" s="98">
        <v>4.972953753991316</v>
      </c>
      <c r="I15" s="32">
        <v>164106</v>
      </c>
      <c r="J15" s="32">
        <v>136789</v>
      </c>
      <c r="K15" s="186">
        <v>19.970173040229845</v>
      </c>
      <c r="L15" s="87"/>
    </row>
    <row r="16" spans="1:12" s="21" customFormat="1" ht="16.2" x14ac:dyDescent="0.25">
      <c r="A16" s="96" t="s">
        <v>108</v>
      </c>
      <c r="B16" s="97">
        <v>3.8326289566100846</v>
      </c>
      <c r="C16" s="98">
        <v>2.879723333739761</v>
      </c>
      <c r="D16" s="32">
        <v>33046</v>
      </c>
      <c r="E16" s="32">
        <v>7794</v>
      </c>
      <c r="F16" s="186">
        <v>323.99281498588658</v>
      </c>
      <c r="G16" s="97">
        <v>3.4896730140855605</v>
      </c>
      <c r="H16" s="98">
        <v>3.4886185455921654</v>
      </c>
      <c r="I16" s="32">
        <v>119432</v>
      </c>
      <c r="J16" s="32">
        <v>95960</v>
      </c>
      <c r="K16" s="186">
        <v>24.460191746561065</v>
      </c>
      <c r="L16" s="99"/>
    </row>
    <row r="17" spans="1:12" s="21" customFormat="1" ht="14.4" x14ac:dyDescent="0.25">
      <c r="A17" s="96" t="s">
        <v>51</v>
      </c>
      <c r="B17" s="97">
        <v>0.49534461882471925</v>
      </c>
      <c r="C17" s="98">
        <v>0.76112779926916951</v>
      </c>
      <c r="D17" s="32">
        <v>4271</v>
      </c>
      <c r="E17" s="32">
        <v>2060</v>
      </c>
      <c r="F17" s="193">
        <v>107.33009708737865</v>
      </c>
      <c r="G17" s="97">
        <v>0.5340340417847963</v>
      </c>
      <c r="H17" s="98">
        <v>0.5207842920551039</v>
      </c>
      <c r="I17" s="32">
        <v>18277</v>
      </c>
      <c r="J17" s="32">
        <v>14325</v>
      </c>
      <c r="K17" s="193">
        <v>27.588132635253054</v>
      </c>
      <c r="L17" s="99"/>
    </row>
    <row r="18" spans="1:12" s="21" customFormat="1" ht="16.2" x14ac:dyDescent="0.25">
      <c r="A18" s="100" t="s">
        <v>69</v>
      </c>
      <c r="B18" s="101">
        <v>3.2358030590516659E-2</v>
      </c>
      <c r="C18" s="102">
        <v>5.3944009074416863E-2</v>
      </c>
      <c r="D18" s="103">
        <v>279</v>
      </c>
      <c r="E18" s="103">
        <v>146</v>
      </c>
      <c r="F18" s="194">
        <v>91.095890410958901</v>
      </c>
      <c r="G18" s="101">
        <v>3.0300011015529559E-2</v>
      </c>
      <c r="H18" s="102">
        <v>3.5664180838119154E-2</v>
      </c>
      <c r="I18" s="103">
        <v>1037</v>
      </c>
      <c r="J18" s="103">
        <v>981</v>
      </c>
      <c r="K18" s="194">
        <v>5.7084607543323136</v>
      </c>
      <c r="L18" s="87"/>
    </row>
    <row r="19" spans="1:12" s="21" customFormat="1" ht="14.4" x14ac:dyDescent="0.25">
      <c r="A19" s="104" t="s">
        <v>101</v>
      </c>
      <c r="B19" s="105">
        <v>23.465603065546468</v>
      </c>
      <c r="C19" s="106">
        <v>17.385858541073191</v>
      </c>
      <c r="D19" s="107">
        <v>202327</v>
      </c>
      <c r="E19" s="107">
        <v>47055</v>
      </c>
      <c r="F19" s="195">
        <v>329.97981085963232</v>
      </c>
      <c r="G19" s="105">
        <v>23.567798539112871</v>
      </c>
      <c r="H19" s="106">
        <v>21.867923286746922</v>
      </c>
      <c r="I19" s="107">
        <v>806594</v>
      </c>
      <c r="J19" s="107">
        <v>601512</v>
      </c>
      <c r="K19" s="195">
        <v>34.094415406508929</v>
      </c>
      <c r="L19" s="87"/>
    </row>
    <row r="20" spans="1:12" s="21" customFormat="1" ht="14.4" x14ac:dyDescent="0.25">
      <c r="A20" s="108" t="s">
        <v>52</v>
      </c>
      <c r="B20" s="97">
        <v>7.2471550448373279</v>
      </c>
      <c r="C20" s="98">
        <v>5.3219829226568534</v>
      </c>
      <c r="D20" s="32">
        <v>62487</v>
      </c>
      <c r="E20" s="32">
        <v>14404</v>
      </c>
      <c r="F20" s="186">
        <v>333.8169952790891</v>
      </c>
      <c r="G20" s="109">
        <v>7.5298595359277201</v>
      </c>
      <c r="H20" s="98">
        <v>6.6574228212221147</v>
      </c>
      <c r="I20" s="32">
        <v>257705</v>
      </c>
      <c r="J20" s="32">
        <v>183123</v>
      </c>
      <c r="K20" s="186">
        <v>40.727816822572805</v>
      </c>
      <c r="L20" s="87"/>
    </row>
    <row r="21" spans="1:12" s="21" customFormat="1" ht="14.4" x14ac:dyDescent="0.25">
      <c r="A21" s="96" t="s">
        <v>65</v>
      </c>
      <c r="B21" s="97">
        <v>5.0167705061770205</v>
      </c>
      <c r="C21" s="98">
        <v>2.9924145855733029</v>
      </c>
      <c r="D21" s="32">
        <v>43256</v>
      </c>
      <c r="E21" s="32">
        <v>8099</v>
      </c>
      <c r="F21" s="186">
        <v>434.09062847265096</v>
      </c>
      <c r="G21" s="109">
        <v>4.8765778577337056</v>
      </c>
      <c r="H21" s="98">
        <v>4.4212314212703214</v>
      </c>
      <c r="I21" s="32">
        <v>166898</v>
      </c>
      <c r="J21" s="32">
        <v>121613</v>
      </c>
      <c r="K21" s="186">
        <v>37.236973020976379</v>
      </c>
      <c r="L21" s="99"/>
    </row>
    <row r="22" spans="1:12" s="21" customFormat="1" ht="14.4" x14ac:dyDescent="0.25">
      <c r="A22" s="108" t="s">
        <v>54</v>
      </c>
      <c r="B22" s="97">
        <v>4.5961161085003042</v>
      </c>
      <c r="C22" s="98">
        <v>3.7779280327802227</v>
      </c>
      <c r="D22" s="32">
        <v>39629</v>
      </c>
      <c r="E22" s="32">
        <v>10225</v>
      </c>
      <c r="F22" s="186">
        <v>287.56968215158923</v>
      </c>
      <c r="G22" s="97">
        <v>4.579713718950889</v>
      </c>
      <c r="H22" s="98">
        <v>4.3595007596361448</v>
      </c>
      <c r="I22" s="32">
        <v>156738</v>
      </c>
      <c r="J22" s="32">
        <v>119915</v>
      </c>
      <c r="K22" s="186">
        <v>30.707584539048494</v>
      </c>
      <c r="L22" s="87"/>
    </row>
    <row r="23" spans="1:12" s="21" customFormat="1" ht="14.4" x14ac:dyDescent="0.25">
      <c r="A23" s="96" t="s">
        <v>53</v>
      </c>
      <c r="B23" s="97">
        <v>4.1172404514815106</v>
      </c>
      <c r="C23" s="98">
        <v>4.1496244240738074</v>
      </c>
      <c r="D23" s="32">
        <v>35500</v>
      </c>
      <c r="E23" s="32">
        <v>11231</v>
      </c>
      <c r="F23" s="186">
        <v>216.08939542338169</v>
      </c>
      <c r="G23" s="109">
        <v>4.1331610975908717</v>
      </c>
      <c r="H23" s="98">
        <v>4.2544713830394825</v>
      </c>
      <c r="I23" s="32">
        <v>141455</v>
      </c>
      <c r="J23" s="32">
        <v>117026</v>
      </c>
      <c r="K23" s="186">
        <v>20.874848324304001</v>
      </c>
      <c r="L23" s="87"/>
    </row>
    <row r="24" spans="1:12" s="21" customFormat="1" ht="14.4" x14ac:dyDescent="0.25">
      <c r="A24" s="96" t="s">
        <v>66</v>
      </c>
      <c r="B24" s="97">
        <v>1.2953650310590703</v>
      </c>
      <c r="C24" s="98">
        <v>0.56271730013929377</v>
      </c>
      <c r="D24" s="32">
        <v>11169</v>
      </c>
      <c r="E24" s="32">
        <v>1523</v>
      </c>
      <c r="F24" s="186">
        <v>633.35521996060413</v>
      </c>
      <c r="G24" s="97">
        <v>1.3025206278209034</v>
      </c>
      <c r="H24" s="98">
        <v>0.941083573063764</v>
      </c>
      <c r="I24" s="32">
        <v>44578</v>
      </c>
      <c r="J24" s="32">
        <v>25886</v>
      </c>
      <c r="K24" s="186">
        <v>72.208916016379504</v>
      </c>
      <c r="L24" s="87"/>
    </row>
    <row r="25" spans="1:12" s="21" customFormat="1" ht="14.4" x14ac:dyDescent="0.25">
      <c r="A25" s="96" t="s">
        <v>67</v>
      </c>
      <c r="B25" s="97">
        <v>0.59775372639255508</v>
      </c>
      <c r="C25" s="98">
        <v>4.1381705591333487E-2</v>
      </c>
      <c r="D25" s="32">
        <v>5154</v>
      </c>
      <c r="E25" s="32">
        <v>112</v>
      </c>
      <c r="F25" s="186">
        <v>4501.7857142857147</v>
      </c>
      <c r="G25" s="97">
        <v>0.53087839936466397</v>
      </c>
      <c r="H25" s="98">
        <v>0.46668816454529621</v>
      </c>
      <c r="I25" s="32">
        <v>18169</v>
      </c>
      <c r="J25" s="32">
        <v>12837</v>
      </c>
      <c r="K25" s="186">
        <v>41.53618446677573</v>
      </c>
      <c r="L25" s="87"/>
    </row>
    <row r="26" spans="1:12" s="21" customFormat="1" ht="14.4" x14ac:dyDescent="0.25">
      <c r="A26" s="96" t="s">
        <v>55</v>
      </c>
      <c r="B26" s="97">
        <v>0.37310316992721182</v>
      </c>
      <c r="C26" s="98">
        <v>0.31590498464812622</v>
      </c>
      <c r="D26" s="32">
        <v>3217</v>
      </c>
      <c r="E26" s="32">
        <v>855</v>
      </c>
      <c r="F26" s="186">
        <v>276.25730994152048</v>
      </c>
      <c r="G26" s="97">
        <v>0.36456435625917288</v>
      </c>
      <c r="H26" s="98">
        <v>0.46988739789265044</v>
      </c>
      <c r="I26" s="32">
        <v>12477</v>
      </c>
      <c r="J26" s="32">
        <v>12925</v>
      </c>
      <c r="K26" s="186">
        <v>-3.4661508704061892</v>
      </c>
      <c r="L26" s="87"/>
    </row>
    <row r="27" spans="1:12" s="21" customFormat="1" ht="14.4" x14ac:dyDescent="0.25">
      <c r="A27" s="96" t="s">
        <v>68</v>
      </c>
      <c r="B27" s="97">
        <v>0.19600384121137332</v>
      </c>
      <c r="C27" s="162">
        <v>0.20912540504191743</v>
      </c>
      <c r="D27" s="32">
        <v>1690</v>
      </c>
      <c r="E27" s="32">
        <v>566</v>
      </c>
      <c r="F27" s="196">
        <v>198.58657243816253</v>
      </c>
      <c r="G27" s="97">
        <v>0.22054434247369054</v>
      </c>
      <c r="H27" s="162">
        <v>0.2747341637040433</v>
      </c>
      <c r="I27" s="32">
        <v>7548</v>
      </c>
      <c r="J27" s="37">
        <v>7557</v>
      </c>
      <c r="K27" s="196">
        <v>-0.11909487892020643</v>
      </c>
      <c r="L27" s="87"/>
    </row>
    <row r="28" spans="1:12" s="21" customFormat="1" ht="16.2" x14ac:dyDescent="0.25">
      <c r="A28" s="96" t="s">
        <v>110</v>
      </c>
      <c r="B28" s="109">
        <v>2.6095185960094081E-2</v>
      </c>
      <c r="C28" s="98">
        <v>1.4779180568333388E-2</v>
      </c>
      <c r="D28" s="32">
        <v>225</v>
      </c>
      <c r="E28" s="32">
        <v>40</v>
      </c>
      <c r="F28" s="196">
        <v>462.5</v>
      </c>
      <c r="G28" s="109">
        <v>2.9978602991256827E-2</v>
      </c>
      <c r="H28" s="98">
        <v>2.2903602373104043E-2</v>
      </c>
      <c r="I28" s="32">
        <v>1026</v>
      </c>
      <c r="J28" s="32">
        <v>630</v>
      </c>
      <c r="K28" s="196">
        <v>62.857142857142854</v>
      </c>
      <c r="L28" s="87"/>
    </row>
    <row r="29" spans="1:12" s="21" customFormat="1" ht="14.4" x14ac:dyDescent="0.25">
      <c r="A29" s="111" t="s">
        <v>56</v>
      </c>
      <c r="B29" s="112">
        <v>9.1795905491354954</v>
      </c>
      <c r="C29" s="113">
        <v>10.278181126247455</v>
      </c>
      <c r="D29" s="114">
        <v>79149</v>
      </c>
      <c r="E29" s="114">
        <v>27818</v>
      </c>
      <c r="F29" s="197">
        <v>184.52440865626573</v>
      </c>
      <c r="G29" s="115">
        <v>9.4729463561241811</v>
      </c>
      <c r="H29" s="113">
        <v>10.026651795078925</v>
      </c>
      <c r="I29" s="114">
        <v>324206</v>
      </c>
      <c r="J29" s="114">
        <v>275799</v>
      </c>
      <c r="K29" s="197">
        <v>17.551550223169773</v>
      </c>
      <c r="L29" s="87"/>
    </row>
    <row r="30" spans="1:12" s="21" customFormat="1" ht="14.4" x14ac:dyDescent="0.25">
      <c r="A30" s="96" t="s">
        <v>57</v>
      </c>
      <c r="B30" s="97">
        <v>5.9991092843192293</v>
      </c>
      <c r="C30" s="98">
        <v>6.6454585425511077</v>
      </c>
      <c r="D30" s="32">
        <v>51726</v>
      </c>
      <c r="E30" s="32">
        <v>17986</v>
      </c>
      <c r="F30" s="186">
        <v>187.59034804848216</v>
      </c>
      <c r="G30" s="109">
        <v>6.1914873039447569</v>
      </c>
      <c r="H30" s="98">
        <v>6.8562479027752987</v>
      </c>
      <c r="I30" s="32">
        <v>211900</v>
      </c>
      <c r="J30" s="32">
        <v>188592</v>
      </c>
      <c r="K30" s="186">
        <v>12.358954780690592</v>
      </c>
      <c r="L30" s="87"/>
    </row>
    <row r="31" spans="1:12" s="21" customFormat="1" ht="14.4" x14ac:dyDescent="0.25">
      <c r="A31" s="96" t="s">
        <v>58</v>
      </c>
      <c r="B31" s="109">
        <v>3.145223769119073</v>
      </c>
      <c r="C31" s="98">
        <v>3.5676941891956804</v>
      </c>
      <c r="D31" s="32">
        <v>27119</v>
      </c>
      <c r="E31" s="32">
        <v>9656</v>
      </c>
      <c r="F31" s="198">
        <v>180.85128417564209</v>
      </c>
      <c r="G31" s="109">
        <v>3.2542562457614319</v>
      </c>
      <c r="H31" s="98">
        <v>3.1365574576855946</v>
      </c>
      <c r="I31" s="161">
        <v>111375</v>
      </c>
      <c r="J31" s="32">
        <v>86276</v>
      </c>
      <c r="K31" s="198">
        <v>29.091520237377715</v>
      </c>
      <c r="L31" s="99"/>
    </row>
    <row r="32" spans="1:12" s="21" customFormat="1" ht="14.4" x14ac:dyDescent="0.25">
      <c r="A32" s="96" t="s">
        <v>60</v>
      </c>
      <c r="B32" s="97">
        <v>2.0876148768075264E-2</v>
      </c>
      <c r="C32" s="98">
        <v>5.2835570531791866E-2</v>
      </c>
      <c r="D32" s="32">
        <v>180</v>
      </c>
      <c r="E32" s="32">
        <v>143</v>
      </c>
      <c r="F32" s="186">
        <v>25.874125874125873</v>
      </c>
      <c r="G32" s="97">
        <v>1.4404923269677988E-2</v>
      </c>
      <c r="H32" s="98">
        <v>2.5702931552038986E-2</v>
      </c>
      <c r="I32" s="32">
        <v>493</v>
      </c>
      <c r="J32" s="32">
        <v>707</v>
      </c>
      <c r="K32" s="186">
        <v>-30.26874115983027</v>
      </c>
      <c r="L32" s="99"/>
    </row>
    <row r="33" spans="1:12" s="21" customFormat="1" ht="14.4" x14ac:dyDescent="0.25">
      <c r="A33" s="96" t="s">
        <v>59</v>
      </c>
      <c r="B33" s="97">
        <v>1.4381346929118516E-2</v>
      </c>
      <c r="C33" s="98">
        <v>1.2192823968875046E-2</v>
      </c>
      <c r="D33" s="32">
        <v>124</v>
      </c>
      <c r="E33" s="32">
        <v>33</v>
      </c>
      <c r="F33" s="186">
        <v>275.75757575757575</v>
      </c>
      <c r="G33" s="97">
        <v>1.2797883148314317E-2</v>
      </c>
      <c r="H33" s="98">
        <v>8.1435030659925498E-3</v>
      </c>
      <c r="I33" s="32">
        <v>438</v>
      </c>
      <c r="J33" s="32">
        <v>224</v>
      </c>
      <c r="K33" s="186">
        <v>95.535714285714292</v>
      </c>
      <c r="L33" s="87"/>
    </row>
    <row r="34" spans="1:12" s="117" customFormat="1" ht="14.4" x14ac:dyDescent="0.25">
      <c r="A34" s="167" t="s">
        <v>61</v>
      </c>
      <c r="B34" s="112">
        <v>7.5360577480666366</v>
      </c>
      <c r="C34" s="113">
        <v>6.5553055410842749</v>
      </c>
      <c r="D34" s="114">
        <v>64978</v>
      </c>
      <c r="E34" s="114">
        <v>17742</v>
      </c>
      <c r="F34" s="197">
        <v>266.23830458798329</v>
      </c>
      <c r="G34" s="112">
        <v>7.2352744722261093</v>
      </c>
      <c r="H34" s="113">
        <v>7.1803520538169217</v>
      </c>
      <c r="I34" s="114">
        <v>247623</v>
      </c>
      <c r="J34" s="114">
        <v>197507</v>
      </c>
      <c r="K34" s="197">
        <v>25.374290531474834</v>
      </c>
      <c r="L34" s="116"/>
    </row>
    <row r="35" spans="1:12" s="21" customFormat="1" ht="14.4" x14ac:dyDescent="0.25">
      <c r="A35" s="96" t="s">
        <v>63</v>
      </c>
      <c r="B35" s="97">
        <v>3.9348061069693867</v>
      </c>
      <c r="C35" s="98">
        <v>3.4354205231090966</v>
      </c>
      <c r="D35" s="32">
        <v>33927</v>
      </c>
      <c r="E35" s="32">
        <v>9298</v>
      </c>
      <c r="F35" s="186">
        <v>264.88492148849218</v>
      </c>
      <c r="G35" s="97">
        <v>3.6464324731967626</v>
      </c>
      <c r="H35" s="98">
        <v>3.5510763057143762</v>
      </c>
      <c r="I35" s="32">
        <v>124797</v>
      </c>
      <c r="J35" s="32">
        <v>97678</v>
      </c>
      <c r="K35" s="186">
        <v>27.763672474866397</v>
      </c>
      <c r="L35" s="99"/>
    </row>
    <row r="36" spans="1:12" s="21" customFormat="1" ht="14.4" x14ac:dyDescent="0.25">
      <c r="A36" s="96" t="s">
        <v>62</v>
      </c>
      <c r="B36" s="97">
        <v>3.6012516410972499</v>
      </c>
      <c r="C36" s="98">
        <v>3.1198850179751783</v>
      </c>
      <c r="D36" s="32">
        <v>31051</v>
      </c>
      <c r="E36" s="32">
        <v>8444</v>
      </c>
      <c r="F36" s="186">
        <v>267.72856466129792</v>
      </c>
      <c r="G36" s="97">
        <v>3.5888419990293476</v>
      </c>
      <c r="H36" s="98">
        <v>3.6292757481025459</v>
      </c>
      <c r="I36" s="32">
        <v>122826</v>
      </c>
      <c r="J36" s="32">
        <v>99829</v>
      </c>
      <c r="K36" s="186">
        <v>23.036392230714522</v>
      </c>
      <c r="L36" s="87"/>
    </row>
    <row r="37" spans="1:12" s="21" customFormat="1" ht="14.4" x14ac:dyDescent="0.25">
      <c r="A37" s="111" t="s">
        <v>73</v>
      </c>
      <c r="B37" s="112">
        <v>7.1352356917195925</v>
      </c>
      <c r="C37" s="113">
        <v>8.6894192151516148</v>
      </c>
      <c r="D37" s="114">
        <v>61522</v>
      </c>
      <c r="E37" s="114">
        <v>23518</v>
      </c>
      <c r="F37" s="197">
        <v>161.59537375627181</v>
      </c>
      <c r="G37" s="115">
        <v>6.8925366427061858</v>
      </c>
      <c r="H37" s="113">
        <v>6.69050580242771</v>
      </c>
      <c r="I37" s="114">
        <v>235893</v>
      </c>
      <c r="J37" s="114">
        <v>184033</v>
      </c>
      <c r="K37" s="197">
        <v>28.179728635625136</v>
      </c>
      <c r="L37" s="87"/>
    </row>
    <row r="38" spans="1:12" s="21" customFormat="1" ht="14.4" x14ac:dyDescent="0.25">
      <c r="A38" s="96" t="s">
        <v>74</v>
      </c>
      <c r="B38" s="97">
        <v>5.6943175123053305</v>
      </c>
      <c r="C38" s="98">
        <v>7.3131080247255689</v>
      </c>
      <c r="D38" s="32">
        <v>49098</v>
      </c>
      <c r="E38" s="32">
        <v>19793</v>
      </c>
      <c r="F38" s="193">
        <v>148.05739402819177</v>
      </c>
      <c r="G38" s="97">
        <v>5.591886025208324</v>
      </c>
      <c r="H38" s="98">
        <v>5.5360188231256577</v>
      </c>
      <c r="I38" s="32">
        <v>191379</v>
      </c>
      <c r="J38" s="32">
        <v>152277</v>
      </c>
      <c r="K38" s="193">
        <v>25.678204850371362</v>
      </c>
      <c r="L38" s="87"/>
    </row>
    <row r="39" spans="1:12" s="21" customFormat="1" ht="14.4" x14ac:dyDescent="0.25">
      <c r="A39" s="96" t="s">
        <v>75</v>
      </c>
      <c r="B39" s="97">
        <v>1.4409181794142616</v>
      </c>
      <c r="C39" s="98">
        <v>1.3763111904260468</v>
      </c>
      <c r="D39" s="32">
        <v>12424</v>
      </c>
      <c r="E39" s="32">
        <v>3725</v>
      </c>
      <c r="F39" s="186">
        <v>233.53020134228188</v>
      </c>
      <c r="G39" s="109">
        <v>1.300650617497862</v>
      </c>
      <c r="H39" s="98">
        <v>1.1544869793020509</v>
      </c>
      <c r="I39" s="32">
        <v>44514</v>
      </c>
      <c r="J39" s="32">
        <v>31756</v>
      </c>
      <c r="K39" s="186">
        <v>40.175085023302678</v>
      </c>
      <c r="L39" s="87"/>
    </row>
    <row r="40" spans="1:12" s="21" customFormat="1" ht="14.4" x14ac:dyDescent="0.25">
      <c r="A40" s="111" t="s">
        <v>76</v>
      </c>
      <c r="B40" s="112">
        <v>6.1375877378141279</v>
      </c>
      <c r="C40" s="113">
        <v>5.6837033670668129</v>
      </c>
      <c r="D40" s="114">
        <v>52920</v>
      </c>
      <c r="E40" s="114">
        <v>15383</v>
      </c>
      <c r="F40" s="197">
        <v>244.01612169277774</v>
      </c>
      <c r="G40" s="115">
        <v>6.2580479838805116</v>
      </c>
      <c r="H40" s="113">
        <v>5.9213083119354311</v>
      </c>
      <c r="I40" s="114">
        <v>214178</v>
      </c>
      <c r="J40" s="114">
        <v>162875</v>
      </c>
      <c r="K40" s="197">
        <v>31.498388334612432</v>
      </c>
      <c r="L40" s="87"/>
    </row>
    <row r="41" spans="1:12" s="21" customFormat="1" ht="14.4" x14ac:dyDescent="0.25">
      <c r="A41" s="96" t="s">
        <v>77</v>
      </c>
      <c r="B41" s="97">
        <v>5.8402185964733224</v>
      </c>
      <c r="C41" s="98">
        <v>5.4498228345729371</v>
      </c>
      <c r="D41" s="32">
        <v>50356</v>
      </c>
      <c r="E41" s="32">
        <v>14750</v>
      </c>
      <c r="F41" s="186">
        <v>241.39661016949154</v>
      </c>
      <c r="G41" s="97">
        <v>5.9517753556598931</v>
      </c>
      <c r="H41" s="162">
        <v>5.5877518805493516</v>
      </c>
      <c r="I41" s="32">
        <v>203696</v>
      </c>
      <c r="J41" s="37">
        <v>153700</v>
      </c>
      <c r="K41" s="186">
        <v>32.528301886792455</v>
      </c>
      <c r="L41" s="87"/>
    </row>
    <row r="42" spans="1:12" s="21" customFormat="1" ht="14.4" x14ac:dyDescent="0.25">
      <c r="A42" s="96" t="s">
        <v>78</v>
      </c>
      <c r="B42" s="97">
        <v>0.29736914134080544</v>
      </c>
      <c r="C42" s="98">
        <v>0.23388053249387589</v>
      </c>
      <c r="D42" s="32">
        <v>2564</v>
      </c>
      <c r="E42" s="32">
        <v>633</v>
      </c>
      <c r="F42" s="186">
        <v>305.05529225908373</v>
      </c>
      <c r="G42" s="97">
        <v>0.30627262822061796</v>
      </c>
      <c r="H42" s="98">
        <v>0.33355643138607877</v>
      </c>
      <c r="I42" s="32">
        <v>10482</v>
      </c>
      <c r="J42" s="32">
        <v>9175</v>
      </c>
      <c r="K42" s="186">
        <v>14.245231607629428</v>
      </c>
      <c r="L42" s="99"/>
    </row>
    <row r="43" spans="1:12" s="117" customFormat="1" ht="14.4" x14ac:dyDescent="0.25">
      <c r="A43" s="111" t="s">
        <v>70</v>
      </c>
      <c r="B43" s="112">
        <v>6.1716854474686507</v>
      </c>
      <c r="C43" s="113">
        <v>6.0735042545566058</v>
      </c>
      <c r="D43" s="114">
        <v>53214</v>
      </c>
      <c r="E43" s="114">
        <v>16438</v>
      </c>
      <c r="F43" s="197">
        <v>223.7255140528045</v>
      </c>
      <c r="G43" s="112">
        <v>5.9810819236913071</v>
      </c>
      <c r="H43" s="113">
        <v>6.6592042125177997</v>
      </c>
      <c r="I43" s="114">
        <v>204699</v>
      </c>
      <c r="J43" s="114">
        <v>183172</v>
      </c>
      <c r="K43" s="197">
        <v>11.752342061013692</v>
      </c>
      <c r="L43" s="118"/>
    </row>
    <row r="44" spans="1:12" s="21" customFormat="1" ht="14.4" x14ac:dyDescent="0.25">
      <c r="A44" s="96" t="s">
        <v>71</v>
      </c>
      <c r="B44" s="97">
        <v>5.7872163743232647</v>
      </c>
      <c r="C44" s="98">
        <v>5.8843307432819385</v>
      </c>
      <c r="D44" s="32">
        <v>49899</v>
      </c>
      <c r="E44" s="32">
        <v>15926</v>
      </c>
      <c r="F44" s="186">
        <v>213.31784503327893</v>
      </c>
      <c r="G44" s="97">
        <v>5.6341073520332419</v>
      </c>
      <c r="H44" s="98">
        <v>6.5219643729011842</v>
      </c>
      <c r="I44" s="32">
        <v>192824</v>
      </c>
      <c r="J44" s="32">
        <v>179397</v>
      </c>
      <c r="K44" s="186">
        <v>7.4845175783318565</v>
      </c>
      <c r="L44" s="99"/>
    </row>
    <row r="45" spans="1:12" s="21" customFormat="1" ht="14.4" x14ac:dyDescent="0.25">
      <c r="A45" s="96" t="s">
        <v>72</v>
      </c>
      <c r="B45" s="97">
        <v>0.38446907314538614</v>
      </c>
      <c r="C45" s="98">
        <v>0.18917351127466739</v>
      </c>
      <c r="D45" s="32">
        <v>3315</v>
      </c>
      <c r="E45" s="32">
        <v>512</v>
      </c>
      <c r="F45" s="186">
        <v>547.4609375</v>
      </c>
      <c r="G45" s="97">
        <v>0.34697457165806511</v>
      </c>
      <c r="H45" s="98">
        <v>0.13723983961661551</v>
      </c>
      <c r="I45" s="32">
        <v>11875</v>
      </c>
      <c r="J45" s="32">
        <v>3775</v>
      </c>
      <c r="K45" s="186">
        <v>214.56953642384104</v>
      </c>
      <c r="L45" s="87"/>
    </row>
    <row r="46" spans="1:12" s="21" customFormat="1" ht="14.4" x14ac:dyDescent="0.25">
      <c r="A46" s="120" t="s">
        <v>64</v>
      </c>
      <c r="B46" s="121">
        <v>4.2981670741381626</v>
      </c>
      <c r="C46" s="122">
        <v>5.2743200653239777</v>
      </c>
      <c r="D46" s="123">
        <v>37060</v>
      </c>
      <c r="E46" s="123">
        <v>14275</v>
      </c>
      <c r="F46" s="199">
        <v>159.61471103327497</v>
      </c>
      <c r="G46" s="121">
        <v>4.5984430410926</v>
      </c>
      <c r="H46" s="122">
        <v>4.7296302449703873</v>
      </c>
      <c r="I46" s="123">
        <v>157379</v>
      </c>
      <c r="J46" s="123">
        <v>130096</v>
      </c>
      <c r="K46" s="199">
        <v>20.971436477678022</v>
      </c>
      <c r="L46" s="87"/>
    </row>
    <row r="47" spans="1:12" s="21" customFormat="1" ht="14.4" x14ac:dyDescent="0.25">
      <c r="A47" s="111" t="s">
        <v>80</v>
      </c>
      <c r="B47" s="112">
        <v>2.1213646506492481</v>
      </c>
      <c r="C47" s="113">
        <v>3.0315794140793861</v>
      </c>
      <c r="D47" s="114">
        <v>18291</v>
      </c>
      <c r="E47" s="114">
        <v>8205</v>
      </c>
      <c r="F47" s="197">
        <v>122.92504570383913</v>
      </c>
      <c r="G47" s="112">
        <v>2.5179104621525981</v>
      </c>
      <c r="H47" s="113">
        <v>2.2527692454789925</v>
      </c>
      <c r="I47" s="114">
        <v>86174</v>
      </c>
      <c r="J47" s="114">
        <v>61966</v>
      </c>
      <c r="K47" s="197">
        <v>39.06658490139754</v>
      </c>
      <c r="L47" s="87"/>
    </row>
    <row r="48" spans="1:12" s="21" customFormat="1" ht="14.4" x14ac:dyDescent="0.25">
      <c r="A48" s="111" t="s">
        <v>79</v>
      </c>
      <c r="B48" s="115">
        <v>1.6241643741562557</v>
      </c>
      <c r="C48" s="113">
        <v>1.3703995181987136</v>
      </c>
      <c r="D48" s="114">
        <v>14004</v>
      </c>
      <c r="E48" s="114">
        <v>3709</v>
      </c>
      <c r="F48" s="200">
        <v>277.56807764896195</v>
      </c>
      <c r="G48" s="115">
        <v>1.9940446014993392</v>
      </c>
      <c r="H48" s="113">
        <v>2.3600889823129658</v>
      </c>
      <c r="I48" s="124">
        <v>68245</v>
      </c>
      <c r="J48" s="114">
        <v>64918</v>
      </c>
      <c r="K48" s="200">
        <v>5.1249268307711269</v>
      </c>
      <c r="L48" s="87"/>
    </row>
    <row r="49" spans="1:12" s="117" customFormat="1" ht="14.4" x14ac:dyDescent="0.25">
      <c r="A49" s="111" t="s">
        <v>81</v>
      </c>
      <c r="B49" s="112">
        <v>1.2588317707149386</v>
      </c>
      <c r="C49" s="113">
        <v>1.0589282877210873</v>
      </c>
      <c r="D49" s="114">
        <v>10854</v>
      </c>
      <c r="E49" s="114">
        <v>2866</v>
      </c>
      <c r="F49" s="197">
        <v>278.71598046057227</v>
      </c>
      <c r="G49" s="112">
        <v>1.1012899857148741</v>
      </c>
      <c r="H49" s="113">
        <v>1.1078072563702008</v>
      </c>
      <c r="I49" s="114">
        <v>37691</v>
      </c>
      <c r="J49" s="114">
        <v>30472</v>
      </c>
      <c r="K49" s="197">
        <v>23.690601207666052</v>
      </c>
      <c r="L49" s="116"/>
    </row>
    <row r="50" spans="1:12" s="21" customFormat="1" ht="14.4" x14ac:dyDescent="0.25">
      <c r="A50" s="111" t="s">
        <v>82</v>
      </c>
      <c r="B50" s="112">
        <v>1.0554052988304716</v>
      </c>
      <c r="C50" s="113">
        <v>0.46813054450196012</v>
      </c>
      <c r="D50" s="114">
        <v>9100</v>
      </c>
      <c r="E50" s="114">
        <v>1267</v>
      </c>
      <c r="F50" s="197">
        <v>618.23204419889498</v>
      </c>
      <c r="G50" s="115">
        <v>0.82581409000184369</v>
      </c>
      <c r="H50" s="113">
        <v>0.80075356487299942</v>
      </c>
      <c r="I50" s="114">
        <v>28263</v>
      </c>
      <c r="J50" s="114">
        <v>22026</v>
      </c>
      <c r="K50" s="197">
        <v>28.316535004086081</v>
      </c>
      <c r="L50" s="87"/>
    </row>
    <row r="51" spans="1:12" s="21" customFormat="1" ht="14.4" x14ac:dyDescent="0.25">
      <c r="A51" s="96" t="s">
        <v>83</v>
      </c>
      <c r="B51" s="97">
        <v>0.75154135565070956</v>
      </c>
      <c r="C51" s="98">
        <v>0.31553550513391787</v>
      </c>
      <c r="D51" s="32">
        <v>6480</v>
      </c>
      <c r="E51" s="32">
        <v>854</v>
      </c>
      <c r="F51" s="186">
        <v>658.78220140515225</v>
      </c>
      <c r="G51" s="97">
        <v>0.61356791833664914</v>
      </c>
      <c r="H51" s="98">
        <v>0.5601566751822018</v>
      </c>
      <c r="I51" s="32">
        <v>20999</v>
      </c>
      <c r="J51" s="32">
        <v>15408</v>
      </c>
      <c r="K51" s="186">
        <v>36.286344755970923</v>
      </c>
    </row>
    <row r="52" spans="1:12" s="117" customFormat="1" ht="14.4" x14ac:dyDescent="0.25">
      <c r="A52" s="100" t="s">
        <v>84</v>
      </c>
      <c r="B52" s="101">
        <v>0.30386394317976223</v>
      </c>
      <c r="C52" s="102">
        <v>0.15259503936804222</v>
      </c>
      <c r="D52" s="103">
        <v>2620</v>
      </c>
      <c r="E52" s="103">
        <v>413</v>
      </c>
      <c r="F52" s="194">
        <v>534.3825665859564</v>
      </c>
      <c r="G52" s="101">
        <v>0.21224617166519452</v>
      </c>
      <c r="H52" s="102">
        <v>0.24059688969079773</v>
      </c>
      <c r="I52" s="103">
        <v>7264</v>
      </c>
      <c r="J52" s="103">
        <v>6618</v>
      </c>
      <c r="K52" s="194">
        <v>9.7612571773949828</v>
      </c>
    </row>
    <row r="53" spans="1:12" s="125" customFormat="1" ht="14.4" x14ac:dyDescent="0.25">
      <c r="A53" s="111" t="s">
        <v>85</v>
      </c>
      <c r="B53" s="112">
        <v>0.58325640085916952</v>
      </c>
      <c r="C53" s="113">
        <v>1.4036526744774636</v>
      </c>
      <c r="D53" s="114">
        <v>5029</v>
      </c>
      <c r="E53" s="114">
        <v>3799</v>
      </c>
      <c r="F53" s="197">
        <v>32.376941300342196</v>
      </c>
      <c r="G53" s="115">
        <v>0.53967329166521794</v>
      </c>
      <c r="H53" s="113">
        <v>1.0937379006267225</v>
      </c>
      <c r="I53" s="114">
        <v>18470</v>
      </c>
      <c r="J53" s="114">
        <v>30085</v>
      </c>
      <c r="K53" s="197">
        <v>-38.607279375103872</v>
      </c>
    </row>
    <row r="54" spans="1:12" s="127" customFormat="1" ht="15" thickBot="1" x14ac:dyDescent="0.3">
      <c r="A54" s="168" t="s">
        <v>86</v>
      </c>
      <c r="B54" s="169">
        <v>0.35559040068288206</v>
      </c>
      <c r="C54" s="170">
        <v>0.37243535032200137</v>
      </c>
      <c r="D54" s="171">
        <v>3066</v>
      </c>
      <c r="E54" s="171">
        <v>1008</v>
      </c>
      <c r="F54" s="201">
        <v>204.16666666666666</v>
      </c>
      <c r="G54" s="172">
        <v>0.34069250572909804</v>
      </c>
      <c r="H54" s="170">
        <v>0.49097325404566688</v>
      </c>
      <c r="I54" s="171">
        <v>11660</v>
      </c>
      <c r="J54" s="171">
        <v>13505</v>
      </c>
      <c r="K54" s="201">
        <v>-13.661606812291744</v>
      </c>
      <c r="L54" s="126"/>
    </row>
    <row r="55" spans="1:12" s="127" customFormat="1" x14ac:dyDescent="0.25">
      <c r="A55" s="48" t="s">
        <v>87</v>
      </c>
      <c r="B55" s="133"/>
      <c r="C55" s="133"/>
      <c r="D55" s="134"/>
      <c r="E55" s="134"/>
      <c r="F55" s="135"/>
      <c r="G55" s="133"/>
      <c r="H55" s="133"/>
      <c r="I55" s="134"/>
      <c r="J55" s="134"/>
      <c r="K55" s="178" t="s">
        <v>107</v>
      </c>
      <c r="L55" s="126"/>
    </row>
    <row r="56" spans="1:12" s="127" customFormat="1" x14ac:dyDescent="0.25">
      <c r="C56" s="133"/>
      <c r="D56" s="134"/>
      <c r="F56" s="135"/>
      <c r="H56" s="133"/>
      <c r="I56" s="134"/>
      <c r="J56" s="134"/>
      <c r="K56" s="178" t="s">
        <v>109</v>
      </c>
      <c r="L56" s="126"/>
    </row>
    <row r="57" spans="1:12" s="127" customFormat="1" x14ac:dyDescent="0.25">
      <c r="K57" s="178" t="s">
        <v>111</v>
      </c>
      <c r="L57" s="126"/>
    </row>
    <row r="58" spans="1:12" s="127" customFormat="1" ht="15" customHeight="1" x14ac:dyDescent="0.25">
      <c r="B58" s="136"/>
      <c r="I58" s="137"/>
      <c r="J58" s="137"/>
      <c r="K58" s="178" t="s">
        <v>112</v>
      </c>
      <c r="L58" s="126"/>
    </row>
    <row r="59" spans="1:12" ht="15" customHeight="1" x14ac:dyDescent="0.25">
      <c r="B59" s="136"/>
      <c r="C59" s="127"/>
      <c r="D59" s="127"/>
      <c r="E59" s="127"/>
      <c r="F59" s="127"/>
      <c r="G59" s="127"/>
      <c r="H59" s="127"/>
      <c r="I59" s="137"/>
      <c r="J59" s="137"/>
      <c r="K59" s="138"/>
    </row>
    <row r="60" spans="1:12" ht="15" customHeight="1" x14ac:dyDescent="0.25">
      <c r="B60" s="136"/>
      <c r="C60" s="127"/>
      <c r="D60" s="127"/>
      <c r="E60" s="127"/>
      <c r="F60" s="127"/>
      <c r="G60" s="127"/>
      <c r="H60" s="127"/>
      <c r="I60" s="137"/>
      <c r="J60" s="137"/>
      <c r="K60" s="138"/>
    </row>
    <row r="61" spans="1:12" ht="15" customHeight="1" x14ac:dyDescent="0.25">
      <c r="A61" s="53"/>
      <c r="B61" s="136"/>
      <c r="C61" s="127"/>
      <c r="D61" s="127"/>
      <c r="E61" s="127"/>
      <c r="F61" s="127"/>
      <c r="G61" s="127"/>
      <c r="H61" s="127"/>
      <c r="I61" s="137"/>
      <c r="J61" s="137"/>
      <c r="K61" s="138"/>
    </row>
    <row r="62" spans="1:12" ht="15" customHeight="1" x14ac:dyDescent="0.25">
      <c r="A62" s="53"/>
      <c r="B62" s="136"/>
      <c r="C62" s="127"/>
      <c r="D62" s="127"/>
      <c r="F62" s="127"/>
      <c r="G62" s="127"/>
      <c r="H62" s="127"/>
      <c r="I62" s="137"/>
      <c r="J62" s="137"/>
      <c r="K62" s="138"/>
    </row>
    <row r="63" spans="1:12" s="79" customFormat="1" ht="15" customHeight="1" x14ac:dyDescent="0.25">
      <c r="A63" s="207" t="s">
        <v>39</v>
      </c>
      <c r="B63" s="207"/>
      <c r="C63" s="207"/>
      <c r="D63" s="207"/>
      <c r="E63" s="207"/>
      <c r="F63" s="207"/>
      <c r="G63" s="207"/>
      <c r="H63" s="207"/>
      <c r="I63" s="207"/>
      <c r="J63" s="207"/>
      <c r="K63" s="207"/>
    </row>
    <row r="64" spans="1:12" s="157" customFormat="1" ht="15" customHeight="1" x14ac:dyDescent="0.25">
      <c r="A64" s="206" t="s">
        <v>42</v>
      </c>
      <c r="B64" s="206"/>
      <c r="C64" s="206"/>
      <c r="D64" s="206"/>
      <c r="E64" s="206"/>
      <c r="F64" s="206"/>
      <c r="G64" s="206"/>
      <c r="H64" s="206"/>
      <c r="I64" s="206"/>
      <c r="J64" s="206"/>
      <c r="K64" s="206"/>
    </row>
    <row r="65" spans="1:11" s="157" customFormat="1" ht="15" customHeight="1" x14ac:dyDescent="0.25">
      <c r="A65" s="160"/>
      <c r="B65" s="160"/>
      <c r="C65" s="160"/>
      <c r="D65" s="160"/>
      <c r="E65" s="160"/>
      <c r="F65" s="160"/>
      <c r="G65" s="160"/>
      <c r="H65" s="160"/>
      <c r="I65" s="160"/>
      <c r="J65" s="160"/>
      <c r="K65" s="160"/>
    </row>
    <row r="66" spans="1:11" s="79" customFormat="1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51"/>
      <c r="K66" s="179" t="s">
        <v>91</v>
      </c>
    </row>
    <row r="67" spans="1:11" s="79" customFormat="1" x14ac:dyDescent="0.25">
      <c r="A67" s="80"/>
      <c r="B67" s="80"/>
      <c r="C67" s="80"/>
      <c r="D67" s="139"/>
      <c r="E67" s="139"/>
      <c r="F67" s="139"/>
      <c r="G67" s="139"/>
      <c r="H67" s="139"/>
      <c r="I67" s="139"/>
      <c r="J67" s="139"/>
      <c r="K67" s="139"/>
    </row>
    <row r="68" spans="1:11" s="79" customFormat="1" x14ac:dyDescent="0.25">
      <c r="A68" s="80"/>
      <c r="B68" s="80"/>
      <c r="C68" s="80"/>
      <c r="D68" s="80"/>
      <c r="E68" s="80"/>
      <c r="F68" s="80"/>
      <c r="G68" s="80"/>
      <c r="H68" s="80"/>
      <c r="I68" s="139"/>
      <c r="J68" s="139"/>
      <c r="K68" s="140"/>
    </row>
    <row r="70" spans="1:11" s="79" customFormat="1" x14ac:dyDescent="0.25">
      <c r="A70" s="80"/>
      <c r="B70" s="80"/>
      <c r="C70" s="80"/>
      <c r="D70" s="141"/>
      <c r="E70" s="141"/>
      <c r="F70" s="141"/>
      <c r="G70" s="141"/>
      <c r="H70" s="141"/>
      <c r="I70" s="141"/>
      <c r="J70" s="141"/>
      <c r="K70" s="141"/>
    </row>
    <row r="72" spans="1:11" s="79" customFormat="1" x14ac:dyDescent="0.25">
      <c r="A72" s="80"/>
      <c r="B72" s="80"/>
      <c r="C72" s="80"/>
      <c r="D72" s="139"/>
      <c r="E72" s="139"/>
      <c r="F72" s="139"/>
      <c r="G72" s="139"/>
      <c r="H72" s="139"/>
      <c r="I72" s="139"/>
      <c r="J72" s="139"/>
      <c r="K72" s="80"/>
    </row>
  </sheetData>
  <mergeCells count="12">
    <mergeCell ref="A64:K64"/>
    <mergeCell ref="B10:C10"/>
    <mergeCell ref="G10:H10"/>
    <mergeCell ref="D10:E10"/>
    <mergeCell ref="I10:J10"/>
    <mergeCell ref="A63:K63"/>
    <mergeCell ref="B1:K1"/>
    <mergeCell ref="B2:K2"/>
    <mergeCell ref="B4:K4"/>
    <mergeCell ref="B5:K5"/>
    <mergeCell ref="B9:F9"/>
    <mergeCell ref="G9:K9"/>
  </mergeCells>
  <hyperlinks>
    <hyperlink ref="A64" r:id="rId1" display="http://www.acea.be" xr:uid="{F0A0DF6C-C318-4B53-97A1-6EA6B703C799}"/>
  </hyperlinks>
  <printOptions horizontalCentered="1"/>
  <pageMargins left="0.23622047244094488" right="0.23622047244094488" top="0.74803149606299213" bottom="0.74803149606299213" header="0" footer="0"/>
  <pageSetup scale="72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C6B6-1568-4010-A9F0-00AA65D07512}">
  <sheetPr>
    <pageSetUpPr autoPageBreaks="0" fitToPage="1"/>
  </sheetPr>
  <dimension ref="A1:L72"/>
  <sheetViews>
    <sheetView showGridLines="0" view="pageBreakPreview" topLeftCell="A3" zoomScale="85" zoomScaleNormal="100" zoomScaleSheetLayoutView="85" workbookViewId="0">
      <selection activeCell="E24" sqref="E24"/>
    </sheetView>
  </sheetViews>
  <sheetFormatPr defaultColWidth="9.109375" defaultRowHeight="13.2" x14ac:dyDescent="0.25"/>
  <cols>
    <col min="1" max="1" width="25.6640625" style="80" customWidth="1"/>
    <col min="2" max="3" width="5.6640625" style="80" customWidth="1"/>
    <col min="4" max="5" width="12.6640625" style="80" customWidth="1"/>
    <col min="6" max="6" width="10.6640625" style="80" customWidth="1"/>
    <col min="7" max="8" width="5.6640625" style="80" customWidth="1"/>
    <col min="9" max="10" width="12.6640625" style="80" customWidth="1"/>
    <col min="11" max="11" width="10.6640625" style="80" customWidth="1"/>
    <col min="12" max="12" width="9.109375" style="79"/>
    <col min="13" max="16384" width="9.109375" style="80"/>
  </cols>
  <sheetData>
    <row r="1" spans="1:12" ht="30" customHeight="1" x14ac:dyDescent="0.25">
      <c r="A1" s="1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</row>
    <row r="2" spans="1:12" ht="30" customHeight="1" x14ac:dyDescent="0.25">
      <c r="A2" s="1"/>
      <c r="B2" s="208" t="s">
        <v>2</v>
      </c>
      <c r="C2" s="208"/>
      <c r="D2" s="208"/>
      <c r="E2" s="208"/>
      <c r="F2" s="208"/>
      <c r="G2" s="208"/>
      <c r="H2" s="208"/>
      <c r="I2" s="208"/>
      <c r="J2" s="208"/>
      <c r="K2" s="208"/>
    </row>
    <row r="3" spans="1:12" ht="15" customHeight="1" x14ac:dyDescent="0.25">
      <c r="A3" s="1"/>
      <c r="B3" s="1"/>
      <c r="C3" s="81"/>
      <c r="D3" s="14"/>
      <c r="E3" s="14"/>
      <c r="F3" s="14"/>
      <c r="G3" s="14"/>
      <c r="H3" s="14"/>
      <c r="I3" s="14"/>
      <c r="J3" s="82"/>
      <c r="K3" s="1"/>
    </row>
    <row r="4" spans="1:12" ht="20.100000000000001" customHeight="1" x14ac:dyDescent="0.25">
      <c r="A4" s="1"/>
      <c r="B4" s="213" t="s">
        <v>44</v>
      </c>
      <c r="C4" s="214"/>
      <c r="D4" s="214"/>
      <c r="E4" s="214"/>
      <c r="F4" s="214"/>
      <c r="G4" s="214"/>
      <c r="H4" s="214"/>
      <c r="I4" s="214"/>
      <c r="J4" s="214"/>
      <c r="K4" s="214"/>
    </row>
    <row r="5" spans="1:12" ht="20.100000000000001" customHeight="1" x14ac:dyDescent="0.25">
      <c r="A5" s="1"/>
      <c r="B5" s="226" t="s">
        <v>99</v>
      </c>
      <c r="C5" s="226"/>
      <c r="D5" s="226"/>
      <c r="E5" s="226"/>
      <c r="F5" s="226"/>
      <c r="G5" s="226"/>
      <c r="H5" s="226"/>
      <c r="I5" s="226"/>
      <c r="J5" s="226"/>
      <c r="K5" s="226"/>
    </row>
    <row r="6" spans="1:12" ht="15" customHeight="1" x14ac:dyDescent="0.25">
      <c r="A6" s="83"/>
      <c r="B6" s="84"/>
      <c r="C6" s="85"/>
      <c r="D6" s="85"/>
      <c r="E6" s="85"/>
      <c r="F6" s="85"/>
      <c r="G6" s="85"/>
      <c r="H6" s="85"/>
      <c r="I6" s="85"/>
      <c r="J6" s="85"/>
      <c r="K6" s="85"/>
    </row>
    <row r="7" spans="1:12" ht="15" customHeight="1" x14ac:dyDescent="0.25"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1:12" ht="14.4" thickBot="1" x14ac:dyDescent="0.3">
      <c r="A8" s="3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44335</v>
      </c>
    </row>
    <row r="9" spans="1:12" s="21" customFormat="1" ht="14.4" x14ac:dyDescent="0.25">
      <c r="B9" s="216" t="str">
        <f>'By Market'!D11</f>
        <v>April</v>
      </c>
      <c r="C9" s="217"/>
      <c r="D9" s="217"/>
      <c r="E9" s="217"/>
      <c r="F9" s="218"/>
      <c r="G9" s="219" t="str">
        <f>'By Manufacturer EU'!G9:K9</f>
        <v>Jan-Apr</v>
      </c>
      <c r="H9" s="220"/>
      <c r="I9" s="220"/>
      <c r="J9" s="220"/>
      <c r="K9" s="221"/>
      <c r="L9" s="87"/>
    </row>
    <row r="10" spans="1:12" s="21" customFormat="1" ht="16.2" x14ac:dyDescent="0.25">
      <c r="B10" s="222" t="s">
        <v>45</v>
      </c>
      <c r="C10" s="223"/>
      <c r="D10" s="224" t="s">
        <v>46</v>
      </c>
      <c r="E10" s="225"/>
      <c r="F10" s="90" t="s">
        <v>4</v>
      </c>
      <c r="G10" s="222" t="s">
        <v>45</v>
      </c>
      <c r="H10" s="223"/>
      <c r="I10" s="224" t="s">
        <v>46</v>
      </c>
      <c r="J10" s="225"/>
      <c r="K10" s="90" t="s">
        <v>4</v>
      </c>
      <c r="L10" s="87"/>
    </row>
    <row r="11" spans="1:12" s="21" customFormat="1" ht="15" thickBot="1" x14ac:dyDescent="0.3">
      <c r="B11" s="149" t="str">
        <f>'By Manufacturer EU'!B11</f>
        <v xml:space="preserve"> '21</v>
      </c>
      <c r="C11" s="155" t="str">
        <f>'By Manufacturer EU'!C11</f>
        <v xml:space="preserve"> '20</v>
      </c>
      <c r="D11" s="152">
        <f>'By Market'!D12</f>
        <v>2021</v>
      </c>
      <c r="E11" s="151">
        <f>'By Market'!E12</f>
        <v>2020</v>
      </c>
      <c r="F11" s="153" t="str">
        <f>'By Market'!F12</f>
        <v>21/20</v>
      </c>
      <c r="G11" s="149" t="str">
        <f>B11</f>
        <v xml:space="preserve"> '21</v>
      </c>
      <c r="H11" s="150" t="str">
        <f>C11</f>
        <v xml:space="preserve"> '20</v>
      </c>
      <c r="I11" s="150">
        <f>D11</f>
        <v>2021</v>
      </c>
      <c r="J11" s="28">
        <f>E11</f>
        <v>2020</v>
      </c>
      <c r="K11" s="154" t="str">
        <f>F11</f>
        <v>21/20</v>
      </c>
      <c r="L11" s="87"/>
    </row>
    <row r="12" spans="1:12" s="21" customFormat="1" ht="14.4" x14ac:dyDescent="0.25">
      <c r="A12" s="92" t="s">
        <v>47</v>
      </c>
      <c r="B12" s="93">
        <v>26.953141529430319</v>
      </c>
      <c r="C12" s="94">
        <v>29.208325774508566</v>
      </c>
      <c r="D12" s="95">
        <v>280262</v>
      </c>
      <c r="E12" s="95">
        <v>85333</v>
      </c>
      <c r="F12" s="192">
        <v>228.43331419263359</v>
      </c>
      <c r="G12" s="93">
        <v>25.509963122915124</v>
      </c>
      <c r="H12" s="94">
        <v>26.547111335590749</v>
      </c>
      <c r="I12" s="95">
        <v>1051124</v>
      </c>
      <c r="J12" s="95">
        <v>888269</v>
      </c>
      <c r="K12" s="192">
        <v>18.333973154528639</v>
      </c>
      <c r="L12" s="87"/>
    </row>
    <row r="13" spans="1:12" s="21" customFormat="1" ht="14.4" x14ac:dyDescent="0.25">
      <c r="A13" s="96" t="s">
        <v>48</v>
      </c>
      <c r="B13" s="97">
        <v>11.600847076202236</v>
      </c>
      <c r="C13" s="98">
        <v>12.654670669135692</v>
      </c>
      <c r="D13" s="32">
        <v>120627</v>
      </c>
      <c r="E13" s="32">
        <v>36971</v>
      </c>
      <c r="F13" s="186">
        <v>226.27464769684349</v>
      </c>
      <c r="G13" s="97">
        <v>10.964786570382568</v>
      </c>
      <c r="H13" s="98">
        <v>11.65651029136195</v>
      </c>
      <c r="I13" s="32">
        <v>451798</v>
      </c>
      <c r="J13" s="32">
        <v>390028</v>
      </c>
      <c r="K13" s="186">
        <v>15.837324499779504</v>
      </c>
      <c r="L13" s="87"/>
    </row>
    <row r="14" spans="1:12" s="21" customFormat="1" ht="14.4" x14ac:dyDescent="0.25">
      <c r="A14" s="96" t="s">
        <v>49</v>
      </c>
      <c r="B14" s="97">
        <v>5.462429746915789</v>
      </c>
      <c r="C14" s="98">
        <v>7.5053139964333759</v>
      </c>
      <c r="D14" s="32">
        <v>56799</v>
      </c>
      <c r="E14" s="32">
        <v>21927</v>
      </c>
      <c r="F14" s="186">
        <v>159.03680394034751</v>
      </c>
      <c r="G14" s="97">
        <v>5.313018375442458</v>
      </c>
      <c r="H14" s="98">
        <v>5.5631632900080987</v>
      </c>
      <c r="I14" s="32">
        <v>218920</v>
      </c>
      <c r="J14" s="32">
        <v>186144</v>
      </c>
      <c r="K14" s="186">
        <v>17.607873474299467</v>
      </c>
      <c r="L14" s="99"/>
    </row>
    <row r="15" spans="1:12" s="21" customFormat="1" ht="14.4" x14ac:dyDescent="0.25">
      <c r="A15" s="96" t="s">
        <v>50</v>
      </c>
      <c r="B15" s="97">
        <v>5.523883163494939</v>
      </c>
      <c r="C15" s="98">
        <v>5.2263711137657323</v>
      </c>
      <c r="D15" s="32">
        <v>57438</v>
      </c>
      <c r="E15" s="32">
        <v>15269</v>
      </c>
      <c r="F15" s="186">
        <v>276.173947213308</v>
      </c>
      <c r="G15" s="97">
        <v>5.1681796504989146</v>
      </c>
      <c r="H15" s="98">
        <v>5.2626262324380386</v>
      </c>
      <c r="I15" s="32">
        <v>212952</v>
      </c>
      <c r="J15" s="32">
        <v>176088</v>
      </c>
      <c r="K15" s="186">
        <v>20.93498705192858</v>
      </c>
      <c r="L15" s="87"/>
    </row>
    <row r="16" spans="1:12" s="21" customFormat="1" ht="16.2" x14ac:dyDescent="0.25">
      <c r="A16" s="96" t="s">
        <v>108</v>
      </c>
      <c r="B16" s="97">
        <v>3.75212057564252</v>
      </c>
      <c r="C16" s="98">
        <v>2.9238104691719746</v>
      </c>
      <c r="D16" s="32">
        <v>39015</v>
      </c>
      <c r="E16" s="32">
        <v>8542</v>
      </c>
      <c r="F16" s="186">
        <v>356.74315148677124</v>
      </c>
      <c r="G16" s="97">
        <v>3.4319594121508721</v>
      </c>
      <c r="H16" s="98">
        <v>3.4607487724184924</v>
      </c>
      <c r="I16" s="32">
        <v>141412</v>
      </c>
      <c r="J16" s="32">
        <v>115797</v>
      </c>
      <c r="K16" s="186">
        <v>22.120607615050474</v>
      </c>
      <c r="L16" s="99"/>
    </row>
    <row r="17" spans="1:12" s="21" customFormat="1" ht="14.4" x14ac:dyDescent="0.25">
      <c r="A17" s="96" t="s">
        <v>51</v>
      </c>
      <c r="B17" s="97">
        <v>0.56606386539105147</v>
      </c>
      <c r="C17" s="98">
        <v>0.82901767224707601</v>
      </c>
      <c r="D17" s="32">
        <v>5886</v>
      </c>
      <c r="E17" s="32">
        <v>2422</v>
      </c>
      <c r="F17" s="193">
        <v>143.0222956234517</v>
      </c>
      <c r="G17" s="97">
        <v>0.58714532046902701</v>
      </c>
      <c r="H17" s="98">
        <v>0.55406289879587922</v>
      </c>
      <c r="I17" s="32">
        <v>24193</v>
      </c>
      <c r="J17" s="32">
        <v>18539</v>
      </c>
      <c r="K17" s="193">
        <v>30.497869356491719</v>
      </c>
      <c r="L17" s="87"/>
    </row>
    <row r="18" spans="1:12" s="21" customFormat="1" ht="16.2" x14ac:dyDescent="0.25">
      <c r="A18" s="100" t="s">
        <v>69</v>
      </c>
      <c r="B18" s="101">
        <v>4.7797101783783991E-2</v>
      </c>
      <c r="C18" s="102">
        <v>6.9141853754710714E-2</v>
      </c>
      <c r="D18" s="103">
        <v>497</v>
      </c>
      <c r="E18" s="103">
        <v>202</v>
      </c>
      <c r="F18" s="194">
        <v>146.03960396039605</v>
      </c>
      <c r="G18" s="101">
        <v>4.4873793971282223E-2</v>
      </c>
      <c r="H18" s="102">
        <v>4.9999850568288803E-2</v>
      </c>
      <c r="I18" s="103">
        <v>1849</v>
      </c>
      <c r="J18" s="103">
        <v>1673</v>
      </c>
      <c r="K18" s="194">
        <v>10.520023909145248</v>
      </c>
      <c r="L18" s="87"/>
    </row>
    <row r="19" spans="1:12" s="21" customFormat="1" ht="14.4" x14ac:dyDescent="0.25">
      <c r="A19" s="104" t="s">
        <v>101</v>
      </c>
      <c r="B19" s="105">
        <v>21.734698195443023</v>
      </c>
      <c r="C19" s="106">
        <v>16.884303772338466</v>
      </c>
      <c r="D19" s="107">
        <v>226000</v>
      </c>
      <c r="E19" s="107">
        <v>49328</v>
      </c>
      <c r="F19" s="195">
        <v>358.15763866363932</v>
      </c>
      <c r="G19" s="105">
        <v>21.728915202120159</v>
      </c>
      <c r="H19" s="106">
        <v>20.1068137871674</v>
      </c>
      <c r="I19" s="107">
        <v>895328</v>
      </c>
      <c r="J19" s="107">
        <v>672776</v>
      </c>
      <c r="K19" s="195">
        <v>33.079658013960071</v>
      </c>
      <c r="L19" s="99"/>
    </row>
    <row r="20" spans="1:12" s="21" customFormat="1" ht="14.4" x14ac:dyDescent="0.25">
      <c r="A20" s="108" t="s">
        <v>52</v>
      </c>
      <c r="B20" s="97">
        <v>6.7667039811042757</v>
      </c>
      <c r="C20" s="98">
        <v>5.1695515705811683</v>
      </c>
      <c r="D20" s="32">
        <v>70361</v>
      </c>
      <c r="E20" s="32">
        <v>15103</v>
      </c>
      <c r="F20" s="186">
        <v>365.87432960339004</v>
      </c>
      <c r="G20" s="97">
        <v>6.9297612272460869</v>
      </c>
      <c r="H20" s="98">
        <v>6.015403420790733</v>
      </c>
      <c r="I20" s="32">
        <v>285537</v>
      </c>
      <c r="J20" s="32">
        <v>201276</v>
      </c>
      <c r="K20" s="186">
        <v>41.863411435044419</v>
      </c>
      <c r="L20" s="87"/>
    </row>
    <row r="21" spans="1:12" s="21" customFormat="1" ht="14.4" x14ac:dyDescent="0.25">
      <c r="A21" s="96" t="s">
        <v>53</v>
      </c>
      <c r="B21" s="97">
        <v>4.339726796767108</v>
      </c>
      <c r="C21" s="98">
        <v>4.1088060023343935</v>
      </c>
      <c r="D21" s="32">
        <v>45125</v>
      </c>
      <c r="E21" s="32">
        <v>12004</v>
      </c>
      <c r="F21" s="186">
        <v>275.91636121292902</v>
      </c>
      <c r="G21" s="109">
        <v>4.3136360271766758</v>
      </c>
      <c r="H21" s="98">
        <v>4.3735075507843666</v>
      </c>
      <c r="I21" s="32">
        <v>177741</v>
      </c>
      <c r="J21" s="32">
        <v>146338</v>
      </c>
      <c r="K21" s="186">
        <v>21.459224534980663</v>
      </c>
      <c r="L21" s="87"/>
    </row>
    <row r="22" spans="1:12" s="21" customFormat="1" ht="14.4" x14ac:dyDescent="0.25">
      <c r="A22" s="96" t="s">
        <v>65</v>
      </c>
      <c r="B22" s="97">
        <v>4.3581916731101389</v>
      </c>
      <c r="C22" s="98">
        <v>2.8834206734142729</v>
      </c>
      <c r="D22" s="32">
        <v>45317</v>
      </c>
      <c r="E22" s="32">
        <v>8424</v>
      </c>
      <c r="F22" s="186">
        <v>437.95109211775883</v>
      </c>
      <c r="G22" s="109">
        <v>4.2306110141016324</v>
      </c>
      <c r="H22" s="98">
        <v>3.8964617559421524</v>
      </c>
      <c r="I22" s="32">
        <v>174320</v>
      </c>
      <c r="J22" s="32">
        <v>130376</v>
      </c>
      <c r="K22" s="186">
        <v>33.705589985886974</v>
      </c>
      <c r="L22" s="87"/>
    </row>
    <row r="23" spans="1:12" s="21" customFormat="1" ht="14.4" x14ac:dyDescent="0.25">
      <c r="A23" s="108" t="s">
        <v>54</v>
      </c>
      <c r="B23" s="97">
        <v>4.1065115617053856</v>
      </c>
      <c r="C23" s="98">
        <v>3.5703894876999382</v>
      </c>
      <c r="D23" s="32">
        <v>42700</v>
      </c>
      <c r="E23" s="32">
        <v>10431</v>
      </c>
      <c r="F23" s="186">
        <v>309.35672514619881</v>
      </c>
      <c r="G23" s="109">
        <v>4.1176620486379507</v>
      </c>
      <c r="H23" s="98">
        <v>3.8940708485629152</v>
      </c>
      <c r="I23" s="32">
        <v>169666</v>
      </c>
      <c r="J23" s="32">
        <v>130296</v>
      </c>
      <c r="K23" s="186">
        <v>30.215816295204768</v>
      </c>
      <c r="L23" s="87"/>
    </row>
    <row r="24" spans="1:12" s="21" customFormat="1" ht="14.4" x14ac:dyDescent="0.25">
      <c r="A24" s="96" t="s">
        <v>66</v>
      </c>
      <c r="B24" s="97">
        <v>1.1339549841702152</v>
      </c>
      <c r="C24" s="98">
        <v>0.55484626206131715</v>
      </c>
      <c r="D24" s="32">
        <v>11791</v>
      </c>
      <c r="E24" s="32">
        <v>1621</v>
      </c>
      <c r="F24" s="186">
        <v>627.39049969154848</v>
      </c>
      <c r="G24" s="97">
        <v>1.1385420749457886</v>
      </c>
      <c r="H24" s="98">
        <v>0.83505428854067976</v>
      </c>
      <c r="I24" s="32">
        <v>46913</v>
      </c>
      <c r="J24" s="32">
        <v>27941</v>
      </c>
      <c r="K24" s="186">
        <v>67.90021831716831</v>
      </c>
      <c r="L24" s="87"/>
    </row>
    <row r="25" spans="1:12" s="21" customFormat="1" ht="14.4" x14ac:dyDescent="0.25">
      <c r="A25" s="96" t="s">
        <v>67</v>
      </c>
      <c r="B25" s="97">
        <v>0.49566652433324487</v>
      </c>
      <c r="C25" s="98">
        <v>3.8336077329344555E-2</v>
      </c>
      <c r="D25" s="32">
        <v>5154</v>
      </c>
      <c r="E25" s="32">
        <v>112</v>
      </c>
      <c r="F25" s="186">
        <v>4501.7857142857147</v>
      </c>
      <c r="G25" s="97">
        <v>0.44094751901797014</v>
      </c>
      <c r="H25" s="98">
        <v>0.38368086168301946</v>
      </c>
      <c r="I25" s="32">
        <v>18169</v>
      </c>
      <c r="J25" s="32">
        <v>12838</v>
      </c>
      <c r="K25" s="186">
        <v>41.525159682193483</v>
      </c>
      <c r="L25" s="87"/>
    </row>
    <row r="26" spans="1:12" s="21" customFormat="1" ht="14.4" x14ac:dyDescent="0.25">
      <c r="A26" s="96" t="s">
        <v>55</v>
      </c>
      <c r="B26" s="97">
        <v>0.31919231553396188</v>
      </c>
      <c r="C26" s="98">
        <v>0.31524577875291371</v>
      </c>
      <c r="D26" s="32">
        <v>3319</v>
      </c>
      <c r="E26" s="32">
        <v>921</v>
      </c>
      <c r="F26" s="186">
        <v>260.36916395222585</v>
      </c>
      <c r="G26" s="97">
        <v>0.31998970984930025</v>
      </c>
      <c r="H26" s="98">
        <v>0.41852833673539525</v>
      </c>
      <c r="I26" s="32">
        <v>13185</v>
      </c>
      <c r="J26" s="32">
        <v>14004</v>
      </c>
      <c r="K26" s="186">
        <v>-5.8483290488431878</v>
      </c>
      <c r="L26" s="87"/>
    </row>
    <row r="27" spans="1:12" s="21" customFormat="1" ht="14.4" x14ac:dyDescent="0.25">
      <c r="A27" s="96" t="s">
        <v>68</v>
      </c>
      <c r="B27" s="97">
        <v>0.18570664697079858</v>
      </c>
      <c r="C27" s="162">
        <v>0.2238553086909941</v>
      </c>
      <c r="D27" s="32">
        <v>1931</v>
      </c>
      <c r="E27" s="32">
        <v>654</v>
      </c>
      <c r="F27" s="196">
        <v>195.25993883792049</v>
      </c>
      <c r="G27" s="97">
        <v>0.20512347574109108</v>
      </c>
      <c r="H27" s="162">
        <v>0.26362742490309354</v>
      </c>
      <c r="I27" s="32">
        <v>8452</v>
      </c>
      <c r="J27" s="37">
        <v>8821</v>
      </c>
      <c r="K27" s="196">
        <v>-4.1831991837660132</v>
      </c>
      <c r="L27" s="87"/>
    </row>
    <row r="28" spans="1:12" s="21" customFormat="1" ht="16.2" x14ac:dyDescent="0.25">
      <c r="A28" s="96" t="s">
        <v>110</v>
      </c>
      <c r="B28" s="109">
        <v>2.9043711747892886E-2</v>
      </c>
      <c r="C28" s="98">
        <v>1.985261147412486E-2</v>
      </c>
      <c r="D28" s="32">
        <v>302</v>
      </c>
      <c r="E28" s="32">
        <v>58</v>
      </c>
      <c r="F28" s="196">
        <v>420.68965517241378</v>
      </c>
      <c r="G28" s="109">
        <v>3.2642105403663926E-2</v>
      </c>
      <c r="H28" s="98">
        <v>2.6479299225047149E-2</v>
      </c>
      <c r="I28" s="32">
        <v>1345</v>
      </c>
      <c r="J28" s="32">
        <v>886</v>
      </c>
      <c r="K28" s="196">
        <v>51.805869074492094</v>
      </c>
      <c r="L28" s="87"/>
    </row>
    <row r="29" spans="1:12" s="21" customFormat="1" ht="14.4" x14ac:dyDescent="0.25">
      <c r="A29" s="111" t="s">
        <v>56</v>
      </c>
      <c r="B29" s="112">
        <v>8.070305016676091</v>
      </c>
      <c r="C29" s="113">
        <v>9.8451838591422991</v>
      </c>
      <c r="D29" s="114">
        <v>83916</v>
      </c>
      <c r="E29" s="114">
        <v>28763</v>
      </c>
      <c r="F29" s="197">
        <v>191.74981747383794</v>
      </c>
      <c r="G29" s="115">
        <v>8.3555295605207682</v>
      </c>
      <c r="H29" s="113">
        <v>8.8789931889026033</v>
      </c>
      <c r="I29" s="114">
        <v>344285</v>
      </c>
      <c r="J29" s="114">
        <v>297092</v>
      </c>
      <c r="K29" s="197">
        <v>15.884978390532225</v>
      </c>
      <c r="L29" s="99"/>
    </row>
    <row r="30" spans="1:12" s="21" customFormat="1" ht="14.4" x14ac:dyDescent="0.25">
      <c r="A30" s="96" t="s">
        <v>57</v>
      </c>
      <c r="B30" s="97">
        <v>5.2888406750451038</v>
      </c>
      <c r="C30" s="98">
        <v>6.3494128076726923</v>
      </c>
      <c r="D30" s="32">
        <v>54994</v>
      </c>
      <c r="E30" s="32">
        <v>18550</v>
      </c>
      <c r="F30" s="186">
        <v>196.46361185983827</v>
      </c>
      <c r="G30" s="97">
        <v>5.4796265937295603</v>
      </c>
      <c r="H30" s="162">
        <v>6.0633411137444293</v>
      </c>
      <c r="I30" s="32">
        <v>225785</v>
      </c>
      <c r="J30" s="37">
        <v>202880</v>
      </c>
      <c r="K30" s="186">
        <v>11.289925078864353</v>
      </c>
      <c r="L30" s="99"/>
    </row>
    <row r="31" spans="1:12" s="21" customFormat="1" ht="14.4" x14ac:dyDescent="0.25">
      <c r="A31" s="108" t="s">
        <v>58</v>
      </c>
      <c r="B31" s="97">
        <v>2.7495354929544953</v>
      </c>
      <c r="C31" s="98">
        <v>3.4338172122141479</v>
      </c>
      <c r="D31" s="32">
        <v>28590</v>
      </c>
      <c r="E31" s="32">
        <v>10032</v>
      </c>
      <c r="F31" s="186">
        <v>184.98803827751195</v>
      </c>
      <c r="G31" s="97">
        <v>2.8512454358691839</v>
      </c>
      <c r="H31" s="98">
        <v>2.7857657329177137</v>
      </c>
      <c r="I31" s="32">
        <v>117484</v>
      </c>
      <c r="J31" s="32">
        <v>93212</v>
      </c>
      <c r="K31" s="186">
        <v>26.039565721151781</v>
      </c>
      <c r="L31" s="87"/>
    </row>
    <row r="32" spans="1:12" s="21" customFormat="1" ht="14.4" x14ac:dyDescent="0.25">
      <c r="A32" s="96" t="s">
        <v>59</v>
      </c>
      <c r="B32" s="97">
        <v>1.461802710489973E-2</v>
      </c>
      <c r="C32" s="98">
        <v>1.3006883379599045E-2</v>
      </c>
      <c r="D32" s="32">
        <v>152</v>
      </c>
      <c r="E32" s="32">
        <v>38</v>
      </c>
      <c r="F32" s="186">
        <v>300</v>
      </c>
      <c r="G32" s="97">
        <v>1.2692803811238836E-2</v>
      </c>
      <c r="H32" s="98">
        <v>8.7566982764546424E-3</v>
      </c>
      <c r="I32" s="32">
        <v>523</v>
      </c>
      <c r="J32" s="32">
        <v>293</v>
      </c>
      <c r="K32" s="186">
        <v>78.49829351535837</v>
      </c>
      <c r="L32" s="87"/>
    </row>
    <row r="33" spans="1:12" s="21" customFormat="1" ht="14.4" x14ac:dyDescent="0.25">
      <c r="A33" s="96" t="s">
        <v>60</v>
      </c>
      <c r="B33" s="97">
        <v>1.7310821571591788E-2</v>
      </c>
      <c r="C33" s="98">
        <v>4.8946955875859566E-2</v>
      </c>
      <c r="D33" s="32">
        <v>180</v>
      </c>
      <c r="E33" s="32">
        <v>143</v>
      </c>
      <c r="F33" s="186">
        <v>25.874125874125873</v>
      </c>
      <c r="G33" s="109">
        <v>1.1964727110785365E-2</v>
      </c>
      <c r="H33" s="98">
        <v>2.112964396400489E-2</v>
      </c>
      <c r="I33" s="32">
        <v>493</v>
      </c>
      <c r="J33" s="32">
        <v>707</v>
      </c>
      <c r="K33" s="186">
        <v>-30.26874115983027</v>
      </c>
      <c r="L33" s="87"/>
    </row>
    <row r="34" spans="1:12" s="21" customFormat="1" ht="14.4" x14ac:dyDescent="0.25">
      <c r="A34" s="111" t="s">
        <v>73</v>
      </c>
      <c r="B34" s="112">
        <v>7.3801802633552986</v>
      </c>
      <c r="C34" s="113">
        <v>8.8220897954154172</v>
      </c>
      <c r="D34" s="114">
        <v>76740</v>
      </c>
      <c r="E34" s="114">
        <v>25774</v>
      </c>
      <c r="F34" s="197">
        <v>197.74191045239388</v>
      </c>
      <c r="G34" s="112">
        <v>7.3635978638229611</v>
      </c>
      <c r="H34" s="113">
        <v>7.2548796925293102</v>
      </c>
      <c r="I34" s="114">
        <v>303413</v>
      </c>
      <c r="J34" s="114">
        <v>242749</v>
      </c>
      <c r="K34" s="197">
        <v>24.990422205652752</v>
      </c>
      <c r="L34" s="87"/>
    </row>
    <row r="35" spans="1:12" s="21" customFormat="1" ht="14.4" x14ac:dyDescent="0.25">
      <c r="A35" s="96" t="s">
        <v>74</v>
      </c>
      <c r="B35" s="97">
        <v>5.8301885340811603</v>
      </c>
      <c r="C35" s="98">
        <v>7.416661817609266</v>
      </c>
      <c r="D35" s="32">
        <v>60623</v>
      </c>
      <c r="E35" s="32">
        <v>21668</v>
      </c>
      <c r="F35" s="186">
        <v>179.78124423112425</v>
      </c>
      <c r="G35" s="97">
        <v>5.9008432341652419</v>
      </c>
      <c r="H35" s="98">
        <v>5.8646865968720956</v>
      </c>
      <c r="I35" s="32">
        <v>243141</v>
      </c>
      <c r="J35" s="32">
        <v>196233</v>
      </c>
      <c r="K35" s="186">
        <v>23.904236290532175</v>
      </c>
      <c r="L35" s="87"/>
    </row>
    <row r="36" spans="1:12" s="21" customFormat="1" ht="14.4" x14ac:dyDescent="0.25">
      <c r="A36" s="96" t="s">
        <v>75</v>
      </c>
      <c r="B36" s="97">
        <v>1.5499917292741381</v>
      </c>
      <c r="C36" s="98">
        <v>1.4054279778061496</v>
      </c>
      <c r="D36" s="32">
        <v>16117</v>
      </c>
      <c r="E36" s="32">
        <v>4106</v>
      </c>
      <c r="F36" s="186">
        <v>292.52313687286897</v>
      </c>
      <c r="G36" s="97">
        <v>1.462754629657719</v>
      </c>
      <c r="H36" s="98">
        <v>1.3901930956572157</v>
      </c>
      <c r="I36" s="32">
        <v>60272</v>
      </c>
      <c r="J36" s="32">
        <v>46516</v>
      </c>
      <c r="K36" s="186">
        <v>29.572620173703672</v>
      </c>
      <c r="L36" s="99"/>
    </row>
    <row r="37" spans="1:12" s="21" customFormat="1" ht="14.4" x14ac:dyDescent="0.25">
      <c r="A37" s="111" t="s">
        <v>61</v>
      </c>
      <c r="B37" s="112">
        <v>7.5489607736783189</v>
      </c>
      <c r="C37" s="113">
        <v>6.437722700092074</v>
      </c>
      <c r="D37" s="114">
        <v>78495</v>
      </c>
      <c r="E37" s="114">
        <v>18808</v>
      </c>
      <c r="F37" s="197">
        <v>317.34900042535094</v>
      </c>
      <c r="G37" s="112">
        <v>7.2936054236860333</v>
      </c>
      <c r="H37" s="113">
        <v>7.1931643958027616</v>
      </c>
      <c r="I37" s="114">
        <v>300529</v>
      </c>
      <c r="J37" s="114">
        <v>240684</v>
      </c>
      <c r="K37" s="197">
        <v>24.864552691495902</v>
      </c>
      <c r="L37" s="87"/>
    </row>
    <row r="38" spans="1:12" s="21" customFormat="1" ht="14.4" x14ac:dyDescent="0.25">
      <c r="A38" s="96" t="s">
        <v>63</v>
      </c>
      <c r="B38" s="97">
        <v>4.0784295622670257</v>
      </c>
      <c r="C38" s="98">
        <v>3.3126478249410409</v>
      </c>
      <c r="D38" s="32">
        <v>42408</v>
      </c>
      <c r="E38" s="32">
        <v>9678</v>
      </c>
      <c r="F38" s="186">
        <v>338.18970861748295</v>
      </c>
      <c r="G38" s="97">
        <v>3.7913380714947049</v>
      </c>
      <c r="H38" s="98">
        <v>3.667203624615587</v>
      </c>
      <c r="I38" s="32">
        <v>156220</v>
      </c>
      <c r="J38" s="32">
        <v>122705</v>
      </c>
      <c r="K38" s="186">
        <v>27.313475408500061</v>
      </c>
      <c r="L38" s="99"/>
    </row>
    <row r="39" spans="1:12" s="21" customFormat="1" ht="14.4" x14ac:dyDescent="0.25">
      <c r="A39" s="96" t="s">
        <v>62</v>
      </c>
      <c r="B39" s="97">
        <v>3.4705312114112936</v>
      </c>
      <c r="C39" s="98">
        <v>3.125074875151034</v>
      </c>
      <c r="D39" s="32">
        <v>36087</v>
      </c>
      <c r="E39" s="32">
        <v>9130</v>
      </c>
      <c r="F39" s="186">
        <v>295.25739320920047</v>
      </c>
      <c r="G39" s="97">
        <v>3.5022673521913288</v>
      </c>
      <c r="H39" s="98">
        <v>3.5259607711871754</v>
      </c>
      <c r="I39" s="32">
        <v>144309</v>
      </c>
      <c r="J39" s="32">
        <v>117979</v>
      </c>
      <c r="K39" s="186">
        <v>22.317531086040738</v>
      </c>
      <c r="L39" s="87"/>
    </row>
    <row r="40" spans="1:12" s="21" customFormat="1" ht="14.4" x14ac:dyDescent="0.25">
      <c r="A40" s="111" t="s">
        <v>76</v>
      </c>
      <c r="B40" s="112">
        <v>6.2336268479302026</v>
      </c>
      <c r="C40" s="113">
        <v>5.6196581927962406</v>
      </c>
      <c r="D40" s="114">
        <v>64818</v>
      </c>
      <c r="E40" s="114">
        <v>16418</v>
      </c>
      <c r="F40" s="197">
        <v>294.79839200877086</v>
      </c>
      <c r="G40" s="115">
        <v>6.3326655252041952</v>
      </c>
      <c r="H40" s="113">
        <v>6.0101733108986526</v>
      </c>
      <c r="I40" s="114">
        <v>260934</v>
      </c>
      <c r="J40" s="114">
        <v>201101</v>
      </c>
      <c r="K40" s="197">
        <v>29.752711324160497</v>
      </c>
      <c r="L40" s="87"/>
    </row>
    <row r="41" spans="1:12" s="21" customFormat="1" ht="14.4" x14ac:dyDescent="0.25">
      <c r="A41" s="96" t="s">
        <v>77</v>
      </c>
      <c r="B41" s="97">
        <v>5.8787550057125708</v>
      </c>
      <c r="C41" s="98">
        <v>5.3851920055587312</v>
      </c>
      <c r="D41" s="32">
        <v>61128</v>
      </c>
      <c r="E41" s="32">
        <v>15733</v>
      </c>
      <c r="F41" s="186">
        <v>288.53365537405455</v>
      </c>
      <c r="G41" s="109">
        <v>5.9534346411613308</v>
      </c>
      <c r="H41" s="98">
        <v>5.5903000887624366</v>
      </c>
      <c r="I41" s="32">
        <v>245308</v>
      </c>
      <c r="J41" s="32">
        <v>187052</v>
      </c>
      <c r="K41" s="186">
        <v>31.144280734768941</v>
      </c>
      <c r="L41" s="87"/>
    </row>
    <row r="42" spans="1:12" s="21" customFormat="1" ht="14.4" x14ac:dyDescent="0.25">
      <c r="A42" s="96" t="s">
        <v>78</v>
      </c>
      <c r="B42" s="97">
        <v>0.35487184221763168</v>
      </c>
      <c r="C42" s="98">
        <v>0.23446618723750912</v>
      </c>
      <c r="D42" s="32">
        <v>3690</v>
      </c>
      <c r="E42" s="32">
        <v>685</v>
      </c>
      <c r="F42" s="186">
        <v>438.68613138686135</v>
      </c>
      <c r="G42" s="97">
        <v>0.37923088404286431</v>
      </c>
      <c r="H42" s="98">
        <v>0.41987322213621597</v>
      </c>
      <c r="I42" s="32">
        <v>15626</v>
      </c>
      <c r="J42" s="32">
        <v>14049</v>
      </c>
      <c r="K42" s="186">
        <v>11.224998220513916</v>
      </c>
      <c r="L42" s="87"/>
    </row>
    <row r="43" spans="1:12" s="21" customFormat="1" ht="14.4" x14ac:dyDescent="0.25">
      <c r="A43" s="111" t="s">
        <v>70</v>
      </c>
      <c r="B43" s="112">
        <v>6.3660546329528804</v>
      </c>
      <c r="C43" s="113">
        <v>6.0488853443230086</v>
      </c>
      <c r="D43" s="114">
        <v>66195</v>
      </c>
      <c r="E43" s="114">
        <v>17672</v>
      </c>
      <c r="F43" s="202">
        <v>274.57559981892257</v>
      </c>
      <c r="G43" s="112">
        <v>6.2158577532281098</v>
      </c>
      <c r="H43" s="113">
        <v>6.6536860320202269</v>
      </c>
      <c r="I43" s="114">
        <v>256121</v>
      </c>
      <c r="J43" s="114">
        <v>222633</v>
      </c>
      <c r="K43" s="202">
        <v>15.041795241496095</v>
      </c>
      <c r="L43" s="87"/>
    </row>
    <row r="44" spans="1:12" s="21" customFormat="1" ht="14.4" x14ac:dyDescent="0.25">
      <c r="A44" s="96" t="s">
        <v>71</v>
      </c>
      <c r="B44" s="109">
        <v>5.9442476139917595</v>
      </c>
      <c r="C44" s="98">
        <v>5.862339253747181</v>
      </c>
      <c r="D44" s="32">
        <v>61809</v>
      </c>
      <c r="E44" s="32">
        <v>17127</v>
      </c>
      <c r="F44" s="198">
        <v>260.88631984585743</v>
      </c>
      <c r="G44" s="109">
        <v>5.8910384679324679</v>
      </c>
      <c r="H44" s="98">
        <v>6.5280737355835754</v>
      </c>
      <c r="I44" s="166">
        <v>242737</v>
      </c>
      <c r="J44" s="32">
        <v>218430</v>
      </c>
      <c r="K44" s="198">
        <v>11.12805017625784</v>
      </c>
      <c r="L44" s="99"/>
    </row>
    <row r="45" spans="1:12" s="21" customFormat="1" ht="14.4" x14ac:dyDescent="0.25">
      <c r="A45" s="96" t="s">
        <v>72</v>
      </c>
      <c r="B45" s="97">
        <v>0.42180701896111994</v>
      </c>
      <c r="C45" s="98">
        <v>0.18654609057582841</v>
      </c>
      <c r="D45" s="32">
        <v>4386</v>
      </c>
      <c r="E45" s="32">
        <v>545</v>
      </c>
      <c r="F45" s="186">
        <v>704.7706422018349</v>
      </c>
      <c r="G45" s="109">
        <v>0.32481928529564158</v>
      </c>
      <c r="H45" s="98">
        <v>0.12561229643665142</v>
      </c>
      <c r="I45" s="32">
        <v>13384</v>
      </c>
      <c r="J45" s="32">
        <v>4203</v>
      </c>
      <c r="K45" s="186">
        <v>218.43921008803235</v>
      </c>
      <c r="L45" s="87"/>
    </row>
    <row r="46" spans="1:12" s="21" customFormat="1" ht="14.4" x14ac:dyDescent="0.25">
      <c r="A46" s="111" t="s">
        <v>64</v>
      </c>
      <c r="B46" s="112">
        <v>4.8735732997888084</v>
      </c>
      <c r="C46" s="113">
        <v>5.1473029542739592</v>
      </c>
      <c r="D46" s="114">
        <v>50676</v>
      </c>
      <c r="E46" s="114">
        <v>15038</v>
      </c>
      <c r="F46" s="197">
        <v>236.98630136986304</v>
      </c>
      <c r="G46" s="112">
        <v>5.0654965665116274</v>
      </c>
      <c r="H46" s="113">
        <v>5.2565891913054656</v>
      </c>
      <c r="I46" s="114">
        <v>208721</v>
      </c>
      <c r="J46" s="114">
        <v>175886</v>
      </c>
      <c r="K46" s="197">
        <v>18.668341994246273</v>
      </c>
      <c r="L46" s="87"/>
    </row>
    <row r="47" spans="1:12" s="21" customFormat="1" ht="14.4" x14ac:dyDescent="0.25">
      <c r="A47" s="111" t="s">
        <v>80</v>
      </c>
      <c r="B47" s="112">
        <v>2.3743715210057204</v>
      </c>
      <c r="C47" s="113">
        <v>3.1952435881199235</v>
      </c>
      <c r="D47" s="114">
        <v>24689</v>
      </c>
      <c r="E47" s="114">
        <v>9335</v>
      </c>
      <c r="F47" s="197">
        <v>164.47777182645956</v>
      </c>
      <c r="G47" s="112">
        <v>2.7368403170045954</v>
      </c>
      <c r="H47" s="113">
        <v>2.4327482583734059</v>
      </c>
      <c r="I47" s="114">
        <v>112770</v>
      </c>
      <c r="J47" s="114">
        <v>81400</v>
      </c>
      <c r="K47" s="197">
        <v>38.538083538083541</v>
      </c>
      <c r="L47" s="87"/>
    </row>
    <row r="48" spans="1:12" s="117" customFormat="1" ht="14.4" x14ac:dyDescent="0.25">
      <c r="A48" s="111" t="s">
        <v>79</v>
      </c>
      <c r="B48" s="112">
        <v>1.8847637842225324</v>
      </c>
      <c r="C48" s="113">
        <v>1.4848384237026491</v>
      </c>
      <c r="D48" s="114">
        <v>19598</v>
      </c>
      <c r="E48" s="114">
        <v>4338</v>
      </c>
      <c r="F48" s="197">
        <v>351.77501152604884</v>
      </c>
      <c r="G48" s="115">
        <v>2.3594781631595616</v>
      </c>
      <c r="H48" s="113">
        <v>2.7378878126484976</v>
      </c>
      <c r="I48" s="114">
        <v>97221</v>
      </c>
      <c r="J48" s="114">
        <v>91610</v>
      </c>
      <c r="K48" s="197">
        <v>6.1248771968125757</v>
      </c>
      <c r="L48" s="116"/>
    </row>
    <row r="49" spans="1:12" s="21" customFormat="1" ht="14.4" x14ac:dyDescent="0.25">
      <c r="A49" s="111" t="s">
        <v>82</v>
      </c>
      <c r="B49" s="115">
        <v>1.7641650606071098</v>
      </c>
      <c r="C49" s="113">
        <v>0.6339144215530903</v>
      </c>
      <c r="D49" s="114">
        <v>18344</v>
      </c>
      <c r="E49" s="114">
        <v>1852</v>
      </c>
      <c r="F49" s="200">
        <v>890.49676025917927</v>
      </c>
      <c r="G49" s="115">
        <v>1.5880566298057612</v>
      </c>
      <c r="H49" s="113">
        <v>1.5601268376364685</v>
      </c>
      <c r="I49" s="124">
        <v>65435</v>
      </c>
      <c r="J49" s="114">
        <v>52202</v>
      </c>
      <c r="K49" s="200">
        <v>25.349603463468835</v>
      </c>
      <c r="L49" s="87"/>
    </row>
    <row r="50" spans="1:12" s="21" customFormat="1" ht="14.4" x14ac:dyDescent="0.25">
      <c r="A50" s="96" t="s">
        <v>83</v>
      </c>
      <c r="B50" s="97">
        <v>1.3107177066623583</v>
      </c>
      <c r="C50" s="98">
        <v>0.34194411832156435</v>
      </c>
      <c r="D50" s="32">
        <v>13629</v>
      </c>
      <c r="E50" s="32">
        <v>999</v>
      </c>
      <c r="F50" s="186">
        <v>1264.2642642642643</v>
      </c>
      <c r="G50" s="109">
        <v>1.2229747029750426</v>
      </c>
      <c r="H50" s="98">
        <v>1.0970379646205481</v>
      </c>
      <c r="I50" s="32">
        <v>50392</v>
      </c>
      <c r="J50" s="32">
        <v>36707</v>
      </c>
      <c r="K50" s="186">
        <v>37.281717383605304</v>
      </c>
      <c r="L50" s="87"/>
    </row>
    <row r="51" spans="1:12" s="21" customFormat="1" ht="14.4" x14ac:dyDescent="0.25">
      <c r="A51" s="96" t="s">
        <v>84</v>
      </c>
      <c r="B51" s="97">
        <v>0.4534473539447515</v>
      </c>
      <c r="C51" s="98">
        <v>0.29197030323152595</v>
      </c>
      <c r="D51" s="32">
        <v>4715</v>
      </c>
      <c r="E51" s="32">
        <v>853</v>
      </c>
      <c r="F51" s="186">
        <v>452.75498241500588</v>
      </c>
      <c r="G51" s="97">
        <v>0.3650819268307185</v>
      </c>
      <c r="H51" s="98">
        <v>0.46308887301592044</v>
      </c>
      <c r="I51" s="32">
        <v>15043</v>
      </c>
      <c r="J51" s="32">
        <v>15495</v>
      </c>
      <c r="K51" s="186">
        <v>-2.9170700225879318</v>
      </c>
      <c r="L51" s="87"/>
    </row>
    <row r="52" spans="1:12" s="117" customFormat="1" ht="14.4" x14ac:dyDescent="0.25">
      <c r="A52" s="120" t="s">
        <v>81</v>
      </c>
      <c r="B52" s="121">
        <v>1.3324524048578013</v>
      </c>
      <c r="C52" s="122">
        <v>1.070329587579111</v>
      </c>
      <c r="D52" s="123">
        <v>13855</v>
      </c>
      <c r="E52" s="123">
        <v>3127</v>
      </c>
      <c r="F52" s="199">
        <v>343.07643108410616</v>
      </c>
      <c r="G52" s="121">
        <v>1.1597776453756816</v>
      </c>
      <c r="H52" s="122">
        <v>1.1746826817612619</v>
      </c>
      <c r="I52" s="123">
        <v>47788</v>
      </c>
      <c r="J52" s="123">
        <v>39305</v>
      </c>
      <c r="K52" s="199">
        <v>21.582495865665948</v>
      </c>
      <c r="L52" s="116"/>
    </row>
    <row r="53" spans="1:12" ht="14.4" x14ac:dyDescent="0.25">
      <c r="A53" s="104" t="s">
        <v>85</v>
      </c>
      <c r="B53" s="105">
        <v>0.59895442637707585</v>
      </c>
      <c r="C53" s="106">
        <v>1.4006359681399814</v>
      </c>
      <c r="D53" s="107">
        <v>6228</v>
      </c>
      <c r="E53" s="107">
        <v>4092</v>
      </c>
      <c r="F53" s="195">
        <v>52.199413489736067</v>
      </c>
      <c r="G53" s="119">
        <v>0.55867752148129635</v>
      </c>
      <c r="H53" s="106">
        <v>1.0968885329093456</v>
      </c>
      <c r="I53" s="107">
        <v>23020</v>
      </c>
      <c r="J53" s="107">
        <v>36702</v>
      </c>
      <c r="K53" s="195">
        <v>-37.278622418396814</v>
      </c>
    </row>
    <row r="54" spans="1:12" ht="15" thickBot="1" x14ac:dyDescent="0.3">
      <c r="A54" s="168" t="s">
        <v>86</v>
      </c>
      <c r="B54" s="169">
        <v>0.5320192496335876</v>
      </c>
      <c r="C54" s="170">
        <v>0.36521959384295216</v>
      </c>
      <c r="D54" s="171">
        <v>5532</v>
      </c>
      <c r="E54" s="171">
        <v>1067</v>
      </c>
      <c r="F54" s="201">
        <v>418.46298031865041</v>
      </c>
      <c r="G54" s="172">
        <v>0.47118697131013759</v>
      </c>
      <c r="H54" s="170">
        <v>0.70206006557063483</v>
      </c>
      <c r="I54" s="171">
        <v>19415</v>
      </c>
      <c r="J54" s="171">
        <v>23491</v>
      </c>
      <c r="K54" s="201">
        <v>-17.351326039759908</v>
      </c>
    </row>
    <row r="55" spans="1:12" ht="14.4" x14ac:dyDescent="0.25">
      <c r="A55" s="48" t="s">
        <v>87</v>
      </c>
      <c r="B55" s="142"/>
      <c r="C55" s="142"/>
      <c r="D55" s="143"/>
      <c r="E55" s="143"/>
      <c r="F55" s="39"/>
      <c r="G55" s="142"/>
      <c r="H55" s="142"/>
      <c r="I55" s="143"/>
      <c r="J55" s="143"/>
      <c r="K55" s="178" t="s">
        <v>107</v>
      </c>
    </row>
    <row r="56" spans="1:12" x14ac:dyDescent="0.25">
      <c r="B56" s="133"/>
      <c r="C56" s="133"/>
      <c r="D56" s="134"/>
      <c r="E56" s="127"/>
      <c r="F56" s="135"/>
      <c r="G56" s="127"/>
      <c r="H56" s="133"/>
      <c r="I56" s="134"/>
      <c r="J56" s="134"/>
      <c r="K56" s="178" t="s">
        <v>109</v>
      </c>
    </row>
    <row r="57" spans="1:12" x14ac:dyDescent="0.25">
      <c r="B57" s="127"/>
      <c r="C57" s="127"/>
      <c r="D57" s="127"/>
      <c r="E57" s="127"/>
      <c r="F57" s="127"/>
      <c r="G57" s="127"/>
      <c r="H57" s="127"/>
      <c r="I57" s="137"/>
      <c r="J57" s="137"/>
      <c r="K57" s="178" t="s">
        <v>111</v>
      </c>
    </row>
    <row r="58" spans="1:12" ht="15" customHeight="1" x14ac:dyDescent="0.25">
      <c r="B58" s="127"/>
      <c r="C58" s="127"/>
      <c r="D58" s="127"/>
      <c r="E58" s="127"/>
      <c r="F58" s="127"/>
      <c r="G58" s="127"/>
      <c r="H58" s="127"/>
      <c r="I58" s="137"/>
      <c r="J58" s="137"/>
      <c r="K58" s="178" t="s">
        <v>112</v>
      </c>
    </row>
    <row r="59" spans="1:12" ht="15" customHeight="1" x14ac:dyDescent="0.25">
      <c r="A59" s="53"/>
      <c r="B59" s="127"/>
      <c r="C59" s="127"/>
      <c r="D59" s="127"/>
      <c r="E59" s="127"/>
      <c r="F59" s="127"/>
      <c r="G59" s="127"/>
      <c r="H59" s="127"/>
      <c r="I59" s="137"/>
      <c r="J59" s="137"/>
      <c r="K59" s="138"/>
    </row>
    <row r="60" spans="1:12" ht="15" customHeight="1" x14ac:dyDescent="0.25">
      <c r="A60" s="53"/>
      <c r="B60" s="127"/>
      <c r="C60" s="127"/>
      <c r="D60" s="127"/>
      <c r="E60" s="127"/>
      <c r="F60" s="127"/>
      <c r="G60" s="127"/>
      <c r="H60" s="127"/>
      <c r="I60" s="137"/>
      <c r="J60" s="137"/>
      <c r="K60" s="138"/>
    </row>
    <row r="61" spans="1:12" ht="15" customHeight="1" x14ac:dyDescent="0.25">
      <c r="A61" s="53"/>
      <c r="B61" s="127"/>
      <c r="C61" s="127"/>
      <c r="D61" s="127"/>
      <c r="E61" s="127"/>
      <c r="F61" s="127"/>
      <c r="G61" s="127"/>
      <c r="H61" s="127"/>
      <c r="I61" s="137"/>
      <c r="J61" s="137"/>
      <c r="K61" s="138"/>
    </row>
    <row r="62" spans="1:12" ht="15" customHeight="1" x14ac:dyDescent="0.25">
      <c r="A62" s="53"/>
      <c r="C62" s="127"/>
      <c r="D62" s="127"/>
      <c r="E62" s="127"/>
      <c r="F62" s="127"/>
      <c r="G62" s="127"/>
      <c r="H62" s="127"/>
      <c r="I62" s="137"/>
      <c r="J62" s="137"/>
      <c r="K62" s="138"/>
    </row>
    <row r="63" spans="1:12" s="79" customFormat="1" ht="15" customHeight="1" x14ac:dyDescent="0.25">
      <c r="A63" s="207" t="s">
        <v>39</v>
      </c>
      <c r="B63" s="207"/>
      <c r="C63" s="207"/>
      <c r="D63" s="207"/>
      <c r="E63" s="207"/>
      <c r="F63" s="207"/>
      <c r="G63" s="207"/>
      <c r="H63" s="207"/>
      <c r="I63" s="207"/>
      <c r="J63" s="207"/>
      <c r="K63" s="207"/>
    </row>
    <row r="64" spans="1:12" s="79" customFormat="1" ht="15" customHeight="1" x14ac:dyDescent="0.25">
      <c r="A64" s="206" t="s">
        <v>42</v>
      </c>
      <c r="B64" s="206"/>
      <c r="C64" s="206"/>
      <c r="D64" s="206"/>
      <c r="E64" s="206"/>
      <c r="F64" s="206"/>
      <c r="G64" s="206"/>
      <c r="H64" s="206"/>
      <c r="I64" s="206"/>
      <c r="J64" s="206"/>
      <c r="K64" s="206"/>
    </row>
    <row r="65" spans="1:11" s="79" customFormat="1" ht="15" customHeight="1" x14ac:dyDescent="0.25">
      <c r="A65" s="160"/>
      <c r="B65" s="160"/>
      <c r="C65" s="160"/>
      <c r="D65" s="160"/>
      <c r="E65" s="160"/>
      <c r="F65" s="160"/>
      <c r="G65" s="160"/>
      <c r="H65" s="160"/>
      <c r="I65" s="160"/>
      <c r="J65" s="160"/>
      <c r="K65" s="160"/>
    </row>
    <row r="66" spans="1:11" s="79" customFormat="1" ht="15" customHeight="1" x14ac:dyDescent="0.25">
      <c r="A66" s="144"/>
      <c r="B66" s="1"/>
      <c r="C66" s="1"/>
      <c r="D66" s="1"/>
      <c r="E66" s="50"/>
      <c r="F66" s="1"/>
      <c r="G66" s="50"/>
      <c r="H66" s="1"/>
      <c r="I66" s="51"/>
      <c r="J66" s="51"/>
      <c r="K66" s="179" t="s">
        <v>92</v>
      </c>
    </row>
    <row r="67" spans="1:11" s="79" customFormat="1" x14ac:dyDescent="0.25">
      <c r="A67" s="80"/>
      <c r="B67" s="80"/>
      <c r="C67" s="80"/>
      <c r="D67" s="139"/>
      <c r="E67" s="139"/>
      <c r="F67" s="139"/>
      <c r="G67" s="139"/>
      <c r="H67" s="139"/>
      <c r="I67" s="139"/>
      <c r="J67" s="139"/>
      <c r="K67" s="139"/>
    </row>
    <row r="68" spans="1:11" s="79" customFormat="1" x14ac:dyDescent="0.25">
      <c r="A68" s="80"/>
      <c r="B68" s="80"/>
      <c r="C68" s="80"/>
      <c r="D68" s="80"/>
      <c r="E68" s="80"/>
      <c r="F68" s="80"/>
      <c r="G68" s="80"/>
      <c r="H68" s="80"/>
      <c r="I68" s="139"/>
      <c r="J68" s="139"/>
      <c r="K68" s="145"/>
    </row>
    <row r="70" spans="1:11" s="79" customFormat="1" x14ac:dyDescent="0.25">
      <c r="A70" s="80"/>
      <c r="B70" s="80"/>
      <c r="C70" s="80"/>
      <c r="D70" s="141"/>
      <c r="E70" s="141"/>
      <c r="F70" s="141"/>
      <c r="G70" s="141"/>
      <c r="H70" s="141"/>
      <c r="I70" s="141"/>
      <c r="J70" s="141"/>
      <c r="K70" s="141"/>
    </row>
    <row r="72" spans="1:11" s="79" customFormat="1" x14ac:dyDescent="0.25">
      <c r="A72" s="80"/>
      <c r="B72" s="80"/>
      <c r="C72" s="80"/>
      <c r="D72" s="139"/>
      <c r="E72" s="139"/>
      <c r="F72" s="139"/>
      <c r="G72" s="139"/>
      <c r="H72" s="139"/>
      <c r="I72" s="139"/>
      <c r="J72" s="139"/>
      <c r="K72" s="80"/>
    </row>
  </sheetData>
  <mergeCells count="12">
    <mergeCell ref="A64:K64"/>
    <mergeCell ref="B10:C10"/>
    <mergeCell ref="G10:H10"/>
    <mergeCell ref="D10:E10"/>
    <mergeCell ref="I10:J10"/>
    <mergeCell ref="A63:K63"/>
    <mergeCell ref="B1:K1"/>
    <mergeCell ref="B2:K2"/>
    <mergeCell ref="B4:K4"/>
    <mergeCell ref="B5:K5"/>
    <mergeCell ref="B9:F9"/>
    <mergeCell ref="G9:K9"/>
  </mergeCells>
  <hyperlinks>
    <hyperlink ref="A64" r:id="rId1" display="http://www.acea.be" xr:uid="{29B67D0C-C6F7-4906-9F4B-E499FA0C3805}"/>
  </hyperlinks>
  <printOptions horizontalCentered="1"/>
  <pageMargins left="0.23622047244094491" right="0.23622047244094491" top="0.74803149606299213" bottom="0.74803149606299213" header="0" footer="0"/>
  <pageSetup scale="72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6AB5-8785-4FF9-A48D-769B2D1AD511}">
  <sheetPr>
    <pageSetUpPr autoPageBreaks="0" fitToPage="1"/>
  </sheetPr>
  <dimension ref="A1:L71"/>
  <sheetViews>
    <sheetView showGridLines="0" tabSelected="1" view="pageBreakPreview" topLeftCell="A3" zoomScaleNormal="100" zoomScaleSheetLayoutView="100" workbookViewId="0">
      <selection activeCell="I26" sqref="I26"/>
    </sheetView>
  </sheetViews>
  <sheetFormatPr defaultColWidth="9.109375" defaultRowHeight="13.2" x14ac:dyDescent="0.25"/>
  <cols>
    <col min="1" max="1" width="25.6640625" style="80" customWidth="1"/>
    <col min="2" max="3" width="5.6640625" style="80" customWidth="1"/>
    <col min="4" max="5" width="12.6640625" style="80" customWidth="1"/>
    <col min="6" max="6" width="10.6640625" style="80" customWidth="1"/>
    <col min="7" max="8" width="5.6640625" style="80" customWidth="1"/>
    <col min="9" max="10" width="12.6640625" style="80" customWidth="1"/>
    <col min="11" max="11" width="10.6640625" style="80" customWidth="1"/>
    <col min="12" max="12" width="9.109375" style="79" hidden="1" customWidth="1"/>
    <col min="13" max="16384" width="9.109375" style="80"/>
  </cols>
  <sheetData>
    <row r="1" spans="1:12" ht="30" customHeight="1" x14ac:dyDescent="0.25">
      <c r="A1" s="83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</row>
    <row r="2" spans="1:12" ht="30" customHeight="1" x14ac:dyDescent="0.25">
      <c r="A2" s="83"/>
      <c r="B2" s="208" t="s">
        <v>2</v>
      </c>
      <c r="C2" s="208"/>
      <c r="D2" s="208"/>
      <c r="E2" s="208"/>
      <c r="F2" s="208"/>
      <c r="G2" s="208"/>
      <c r="H2" s="208"/>
      <c r="I2" s="208"/>
      <c r="J2" s="208"/>
      <c r="K2" s="208"/>
    </row>
    <row r="3" spans="1:12" ht="15" customHeight="1" x14ac:dyDescent="0.25">
      <c r="A3" s="83"/>
      <c r="B3" s="1"/>
      <c r="C3" s="81"/>
      <c r="D3" s="14"/>
      <c r="E3" s="14"/>
      <c r="F3" s="14"/>
      <c r="G3" s="14"/>
      <c r="H3" s="14"/>
      <c r="I3" s="14"/>
      <c r="J3" s="82"/>
      <c r="K3" s="1"/>
    </row>
    <row r="4" spans="1:12" ht="20.100000000000001" customHeight="1" x14ac:dyDescent="0.25">
      <c r="A4" s="83"/>
      <c r="B4" s="213" t="s">
        <v>44</v>
      </c>
      <c r="C4" s="214"/>
      <c r="D4" s="214"/>
      <c r="E4" s="214"/>
      <c r="F4" s="214"/>
      <c r="G4" s="214"/>
      <c r="H4" s="214"/>
      <c r="I4" s="214"/>
      <c r="J4" s="214"/>
      <c r="K4" s="214"/>
    </row>
    <row r="5" spans="1:12" ht="20.100000000000001" customHeight="1" x14ac:dyDescent="0.25">
      <c r="A5" s="83"/>
      <c r="B5" s="226" t="s">
        <v>97</v>
      </c>
      <c r="C5" s="226"/>
      <c r="D5" s="226"/>
      <c r="E5" s="226"/>
      <c r="F5" s="226"/>
      <c r="G5" s="226"/>
      <c r="H5" s="226"/>
      <c r="I5" s="226"/>
      <c r="J5" s="226"/>
      <c r="K5" s="226"/>
    </row>
    <row r="6" spans="1:12" ht="15" customHeight="1" x14ac:dyDescent="0.25">
      <c r="A6" s="83"/>
      <c r="B6" s="84"/>
      <c r="C6" s="85"/>
      <c r="D6" s="85"/>
      <c r="E6" s="85"/>
      <c r="F6" s="85"/>
      <c r="G6" s="85"/>
      <c r="H6" s="85"/>
      <c r="I6" s="85"/>
      <c r="J6" s="85"/>
      <c r="K6" s="85"/>
    </row>
    <row r="7" spans="1:12" ht="15" customHeight="1" x14ac:dyDescent="0.25">
      <c r="A7" s="83"/>
      <c r="B7" s="84"/>
      <c r="C7" s="85"/>
      <c r="D7" s="85"/>
      <c r="E7" s="85"/>
      <c r="F7" s="85"/>
      <c r="G7" s="85"/>
      <c r="H7" s="85"/>
      <c r="I7" s="85"/>
      <c r="J7" s="85"/>
      <c r="K7" s="85"/>
    </row>
    <row r="8" spans="1:12" ht="15" thickBot="1" x14ac:dyDescent="0.3">
      <c r="A8" s="21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44335</v>
      </c>
    </row>
    <row r="9" spans="1:12" s="21" customFormat="1" ht="14.4" x14ac:dyDescent="0.25">
      <c r="B9" s="216" t="str">
        <f>'By Market'!D11</f>
        <v>April</v>
      </c>
      <c r="C9" s="227"/>
      <c r="D9" s="227"/>
      <c r="E9" s="227"/>
      <c r="F9" s="228"/>
      <c r="G9" s="219" t="str">
        <f>'By Manufacturer EU'!G9:K9</f>
        <v>Jan-Apr</v>
      </c>
      <c r="H9" s="229"/>
      <c r="I9" s="229"/>
      <c r="J9" s="229"/>
      <c r="K9" s="230"/>
      <c r="L9" s="87"/>
    </row>
    <row r="10" spans="1:12" s="21" customFormat="1" ht="16.2" x14ac:dyDescent="0.25">
      <c r="B10" s="88" t="s">
        <v>45</v>
      </c>
      <c r="C10" s="89"/>
      <c r="D10" s="224" t="s">
        <v>46</v>
      </c>
      <c r="E10" s="225"/>
      <c r="F10" s="90" t="s">
        <v>4</v>
      </c>
      <c r="G10" s="88" t="s">
        <v>45</v>
      </c>
      <c r="H10" s="89"/>
      <c r="I10" s="224" t="s">
        <v>46</v>
      </c>
      <c r="J10" s="225"/>
      <c r="K10" s="90" t="s">
        <v>4</v>
      </c>
      <c r="L10" s="87"/>
    </row>
    <row r="11" spans="1:12" s="21" customFormat="1" ht="15" thickBot="1" x14ac:dyDescent="0.3">
      <c r="A11" s="86"/>
      <c r="B11" s="149" t="str">
        <f>'By Manufacturer EU'!B11</f>
        <v xml:space="preserve"> '21</v>
      </c>
      <c r="C11" s="150" t="str">
        <f>'By Manufacturer EU'!C11</f>
        <v xml:space="preserve"> '20</v>
      </c>
      <c r="D11" s="28">
        <f>'By Market'!D12</f>
        <v>2021</v>
      </c>
      <c r="E11" s="150">
        <f>'By Market'!E12</f>
        <v>2020</v>
      </c>
      <c r="F11" s="154" t="str">
        <f>'By Market'!F12</f>
        <v>21/20</v>
      </c>
      <c r="G11" s="149" t="str">
        <f>B11</f>
        <v xml:space="preserve"> '21</v>
      </c>
      <c r="H11" s="150" t="str">
        <f>C11</f>
        <v xml:space="preserve"> '20</v>
      </c>
      <c r="I11" s="150">
        <f>D11</f>
        <v>2021</v>
      </c>
      <c r="J11" s="28">
        <f>E11</f>
        <v>2020</v>
      </c>
      <c r="K11" s="154" t="str">
        <f>F11</f>
        <v>21/20</v>
      </c>
      <c r="L11" s="87"/>
    </row>
    <row r="12" spans="1:12" s="21" customFormat="1" ht="14.4" x14ac:dyDescent="0.25">
      <c r="A12" s="92" t="s">
        <v>47</v>
      </c>
      <c r="B12" s="93">
        <v>26.259068020824444</v>
      </c>
      <c r="C12" s="94">
        <v>29.14670317134383</v>
      </c>
      <c r="D12" s="95">
        <v>246142</v>
      </c>
      <c r="E12" s="95">
        <v>71540</v>
      </c>
      <c r="F12" s="192">
        <v>244.06206318143697</v>
      </c>
      <c r="G12" s="93">
        <v>24.862948810811186</v>
      </c>
      <c r="H12" s="94">
        <v>25.983258632880325</v>
      </c>
      <c r="I12" s="95">
        <v>927477</v>
      </c>
      <c r="J12" s="95">
        <v>781638</v>
      </c>
      <c r="K12" s="192">
        <v>18.658125628487866</v>
      </c>
      <c r="L12" s="87"/>
    </row>
    <row r="13" spans="1:12" s="21" customFormat="1" ht="14.4" x14ac:dyDescent="0.25">
      <c r="A13" s="96" t="s">
        <v>48</v>
      </c>
      <c r="B13" s="97">
        <v>11.778612272766066</v>
      </c>
      <c r="C13" s="98">
        <v>13.385727323098987</v>
      </c>
      <c r="D13" s="32">
        <v>110408</v>
      </c>
      <c r="E13" s="32">
        <v>32855</v>
      </c>
      <c r="F13" s="186">
        <v>236.04626388677522</v>
      </c>
      <c r="G13" s="97">
        <v>11.111668102632509</v>
      </c>
      <c r="H13" s="98">
        <v>11.875094947638766</v>
      </c>
      <c r="I13" s="32">
        <v>414505</v>
      </c>
      <c r="J13" s="32">
        <v>357231</v>
      </c>
      <c r="K13" s="186">
        <v>16.032763114063449</v>
      </c>
      <c r="L13" s="87"/>
    </row>
    <row r="14" spans="1:12" s="21" customFormat="1" ht="14.4" x14ac:dyDescent="0.25">
      <c r="A14" s="96" t="s">
        <v>50</v>
      </c>
      <c r="B14" s="97">
        <v>5.8035333276435948</v>
      </c>
      <c r="C14" s="98">
        <v>5.8203774322870832</v>
      </c>
      <c r="D14" s="32">
        <v>54400</v>
      </c>
      <c r="E14" s="32">
        <v>14286</v>
      </c>
      <c r="F14" s="186">
        <v>280.79238415231697</v>
      </c>
      <c r="G14" s="97">
        <v>5.4113573013635685</v>
      </c>
      <c r="H14" s="98">
        <v>5.6046448467989718</v>
      </c>
      <c r="I14" s="32">
        <v>201863</v>
      </c>
      <c r="J14" s="32">
        <v>168601</v>
      </c>
      <c r="K14" s="186">
        <v>19.7282341148629</v>
      </c>
      <c r="L14" s="87"/>
    </row>
    <row r="15" spans="1:12" s="21" customFormat="1" ht="14.4" x14ac:dyDescent="0.25">
      <c r="A15" s="96" t="s">
        <v>49</v>
      </c>
      <c r="B15" s="97">
        <v>4.2135358880259455</v>
      </c>
      <c r="C15" s="98">
        <v>5.7665982203969879</v>
      </c>
      <c r="D15" s="32">
        <v>39496</v>
      </c>
      <c r="E15" s="32">
        <v>14154</v>
      </c>
      <c r="F15" s="186">
        <v>179.04479299138052</v>
      </c>
      <c r="G15" s="97">
        <v>4.1364662587344165</v>
      </c>
      <c r="H15" s="98">
        <v>4.2394266143259323</v>
      </c>
      <c r="I15" s="32">
        <v>154305</v>
      </c>
      <c r="J15" s="32">
        <v>127532</v>
      </c>
      <c r="K15" s="186">
        <v>20.99316250039206</v>
      </c>
      <c r="L15" s="99"/>
    </row>
    <row r="16" spans="1:12" s="21" customFormat="1" ht="16.2" x14ac:dyDescent="0.25">
      <c r="A16" s="96" t="s">
        <v>108</v>
      </c>
      <c r="B16" s="97">
        <v>3.8300119484509692</v>
      </c>
      <c r="C16" s="98">
        <v>3.1982334343730647</v>
      </c>
      <c r="D16" s="32">
        <v>35901</v>
      </c>
      <c r="E16" s="32">
        <v>7850</v>
      </c>
      <c r="F16" s="186">
        <v>357.33757961783442</v>
      </c>
      <c r="G16" s="97">
        <v>3.5488550964813563</v>
      </c>
      <c r="H16" s="98">
        <v>3.6321606309609247</v>
      </c>
      <c r="I16" s="32">
        <v>132385</v>
      </c>
      <c r="J16" s="32">
        <v>109264</v>
      </c>
      <c r="K16" s="186">
        <v>21.160675062234588</v>
      </c>
      <c r="L16" s="99"/>
    </row>
    <row r="17" spans="1:12" s="21" customFormat="1" ht="14.4" x14ac:dyDescent="0.25">
      <c r="A17" s="96" t="s">
        <v>51</v>
      </c>
      <c r="B17" s="97">
        <v>0.584193906290006</v>
      </c>
      <c r="C17" s="98">
        <v>0.90691307323750858</v>
      </c>
      <c r="D17" s="32">
        <v>5476</v>
      </c>
      <c r="E17" s="32">
        <v>2226</v>
      </c>
      <c r="F17" s="193">
        <v>146.00179694519318</v>
      </c>
      <c r="G17" s="97">
        <v>0.60849387645904229</v>
      </c>
      <c r="H17" s="98">
        <v>0.58137041729092487</v>
      </c>
      <c r="I17" s="32">
        <v>22699</v>
      </c>
      <c r="J17" s="32">
        <v>17489</v>
      </c>
      <c r="K17" s="193">
        <v>29.790153810966896</v>
      </c>
      <c r="L17" s="87"/>
    </row>
    <row r="18" spans="1:12" s="21" customFormat="1" ht="16.2" x14ac:dyDescent="0.25">
      <c r="A18" s="100" t="s">
        <v>69</v>
      </c>
      <c r="B18" s="101">
        <v>4.9180677647862076E-2</v>
      </c>
      <c r="C18" s="102">
        <v>6.8853687950197195E-2</v>
      </c>
      <c r="D18" s="103">
        <v>461</v>
      </c>
      <c r="E18" s="103">
        <v>169</v>
      </c>
      <c r="F18" s="194">
        <v>172.7810650887574</v>
      </c>
      <c r="G18" s="101">
        <v>4.6108175140294846E-2</v>
      </c>
      <c r="H18" s="102">
        <v>5.0561175864800544E-2</v>
      </c>
      <c r="I18" s="103">
        <v>1720</v>
      </c>
      <c r="J18" s="103">
        <v>1521</v>
      </c>
      <c r="K18" s="194">
        <v>13.083497698882315</v>
      </c>
      <c r="L18" s="87"/>
    </row>
    <row r="19" spans="1:12" s="21" customFormat="1" ht="14.4" x14ac:dyDescent="0.25">
      <c r="A19" s="104" t="s">
        <v>101</v>
      </c>
      <c r="B19" s="105">
        <v>22.750704105146369</v>
      </c>
      <c r="C19" s="106">
        <v>17.784622404745608</v>
      </c>
      <c r="D19" s="107">
        <v>213256</v>
      </c>
      <c r="E19" s="107">
        <v>43652</v>
      </c>
      <c r="F19" s="195">
        <v>388.53660771556855</v>
      </c>
      <c r="G19" s="105">
        <v>22.690583584739052</v>
      </c>
      <c r="H19" s="106">
        <v>20.858595915148971</v>
      </c>
      <c r="I19" s="107">
        <v>846440</v>
      </c>
      <c r="J19" s="107">
        <v>627476</v>
      </c>
      <c r="K19" s="195">
        <v>34.895996022158613</v>
      </c>
      <c r="L19" s="99"/>
    </row>
    <row r="20" spans="1:12" s="21" customFormat="1" ht="14.4" x14ac:dyDescent="0.25">
      <c r="A20" s="108" t="s">
        <v>52</v>
      </c>
      <c r="B20" s="97">
        <v>7.0944994452504906</v>
      </c>
      <c r="C20" s="98">
        <v>5.47284964636094</v>
      </c>
      <c r="D20" s="32">
        <v>66501</v>
      </c>
      <c r="E20" s="32">
        <v>13433</v>
      </c>
      <c r="F20" s="186">
        <v>395.05694930395293</v>
      </c>
      <c r="G20" s="97">
        <v>7.264771906610572</v>
      </c>
      <c r="H20" s="98">
        <v>6.3021630277135738</v>
      </c>
      <c r="I20" s="32">
        <v>271002</v>
      </c>
      <c r="J20" s="32">
        <v>189584</v>
      </c>
      <c r="K20" s="186">
        <v>42.94560722423833</v>
      </c>
      <c r="L20" s="87"/>
    </row>
    <row r="21" spans="1:12" s="21" customFormat="1" ht="14.4" x14ac:dyDescent="0.25">
      <c r="A21" s="96" t="s">
        <v>53</v>
      </c>
      <c r="B21" s="97">
        <v>4.5047793803874709</v>
      </c>
      <c r="C21" s="98">
        <v>4.2387797007920209</v>
      </c>
      <c r="D21" s="32">
        <v>42226</v>
      </c>
      <c r="E21" s="32">
        <v>10404</v>
      </c>
      <c r="F21" s="186">
        <v>305.86312956555173</v>
      </c>
      <c r="G21" s="109">
        <v>4.4927591400074736</v>
      </c>
      <c r="H21" s="98">
        <v>4.5425942171444609</v>
      </c>
      <c r="I21" s="32">
        <v>167596</v>
      </c>
      <c r="J21" s="32">
        <v>136652</v>
      </c>
      <c r="K21" s="186">
        <v>22.644381348242252</v>
      </c>
      <c r="L21" s="87"/>
    </row>
    <row r="22" spans="1:12" s="21" customFormat="1" ht="14.4" x14ac:dyDescent="0.25">
      <c r="A22" s="96" t="s">
        <v>65</v>
      </c>
      <c r="B22" s="97">
        <v>4.58756507638474</v>
      </c>
      <c r="C22" s="98">
        <v>3.0205990678269941</v>
      </c>
      <c r="D22" s="32">
        <v>43002</v>
      </c>
      <c r="E22" s="32">
        <v>7414</v>
      </c>
      <c r="F22" s="186">
        <v>480.01079039654712</v>
      </c>
      <c r="G22" s="109">
        <v>4.409415932733534</v>
      </c>
      <c r="H22" s="98">
        <v>3.9284471270049535</v>
      </c>
      <c r="I22" s="32">
        <v>164487</v>
      </c>
      <c r="J22" s="32">
        <v>118177</v>
      </c>
      <c r="K22" s="186">
        <v>39.186982238506644</v>
      </c>
      <c r="L22" s="87"/>
    </row>
    <row r="23" spans="1:12" s="21" customFormat="1" ht="14.4" x14ac:dyDescent="0.25">
      <c r="A23" s="108" t="s">
        <v>54</v>
      </c>
      <c r="B23" s="97">
        <v>4.2679440129726043</v>
      </c>
      <c r="C23" s="98">
        <v>3.8065089143117889</v>
      </c>
      <c r="D23" s="32">
        <v>40006</v>
      </c>
      <c r="E23" s="32">
        <v>9343</v>
      </c>
      <c r="F23" s="186">
        <v>328.19222947661353</v>
      </c>
      <c r="G23" s="109">
        <v>4.3016246698038101</v>
      </c>
      <c r="H23" s="98">
        <v>4.0614818579786096</v>
      </c>
      <c r="I23" s="32">
        <v>160466</v>
      </c>
      <c r="J23" s="32">
        <v>122179</v>
      </c>
      <c r="K23" s="186">
        <v>31.336809107948177</v>
      </c>
      <c r="L23" s="87"/>
    </row>
    <row r="24" spans="1:12" s="21" customFormat="1" ht="14.4" x14ac:dyDescent="0.25">
      <c r="A24" s="96" t="s">
        <v>66</v>
      </c>
      <c r="B24" s="97">
        <v>1.1835367414867288</v>
      </c>
      <c r="C24" s="98">
        <v>0.57160783546820504</v>
      </c>
      <c r="D24" s="32">
        <v>11094</v>
      </c>
      <c r="E24" s="32">
        <v>1403</v>
      </c>
      <c r="F24" s="186">
        <v>690.73414112615831</v>
      </c>
      <c r="G24" s="97">
        <v>1.1492462653718492</v>
      </c>
      <c r="H24" s="98">
        <v>0.83474141166404114</v>
      </c>
      <c r="I24" s="32">
        <v>42871</v>
      </c>
      <c r="J24" s="32">
        <v>25111</v>
      </c>
      <c r="K24" s="186">
        <v>70.725976663613551</v>
      </c>
      <c r="L24" s="87"/>
    </row>
    <row r="25" spans="1:12" s="21" customFormat="1" ht="14.4" x14ac:dyDescent="0.25">
      <c r="A25" s="96" t="s">
        <v>67</v>
      </c>
      <c r="B25" s="97">
        <v>0.54962874455918753</v>
      </c>
      <c r="C25" s="98">
        <v>4.5630846452201689E-2</v>
      </c>
      <c r="D25" s="32">
        <v>5152</v>
      </c>
      <c r="E25" s="32">
        <v>112</v>
      </c>
      <c r="F25" s="186">
        <v>4500</v>
      </c>
      <c r="G25" s="97">
        <v>0.48687016098722963</v>
      </c>
      <c r="H25" s="98">
        <v>0.42662862001896795</v>
      </c>
      <c r="I25" s="32">
        <v>18162</v>
      </c>
      <c r="J25" s="32">
        <v>12834</v>
      </c>
      <c r="K25" s="186">
        <v>41.514726507713881</v>
      </c>
      <c r="L25" s="87"/>
    </row>
    <row r="26" spans="1:12" s="21" customFormat="1" ht="14.4" x14ac:dyDescent="0.25">
      <c r="A26" s="96" t="s">
        <v>55</v>
      </c>
      <c r="B26" s="97">
        <v>0.3488520952462234</v>
      </c>
      <c r="C26" s="98">
        <v>0.36667644470519212</v>
      </c>
      <c r="D26" s="32">
        <v>3270</v>
      </c>
      <c r="E26" s="32">
        <v>900</v>
      </c>
      <c r="F26" s="186">
        <v>263.33333333333331</v>
      </c>
      <c r="G26" s="97">
        <v>0.34709805332356841</v>
      </c>
      <c r="H26" s="98">
        <v>0.45990392379323841</v>
      </c>
      <c r="I26" s="32">
        <v>12948</v>
      </c>
      <c r="J26" s="32">
        <v>13835</v>
      </c>
      <c r="K26" s="186">
        <v>-6.4112757499096489</v>
      </c>
      <c r="L26" s="99"/>
    </row>
    <row r="27" spans="1:12" s="21" customFormat="1" ht="14.4" x14ac:dyDescent="0.25">
      <c r="A27" s="96" t="s">
        <v>68</v>
      </c>
      <c r="B27" s="97">
        <v>0.18488094222070495</v>
      </c>
      <c r="C27" s="162">
        <v>0.24078419868974282</v>
      </c>
      <c r="D27" s="32">
        <v>1733</v>
      </c>
      <c r="E27" s="32">
        <v>591</v>
      </c>
      <c r="F27" s="196">
        <v>193.23181049069373</v>
      </c>
      <c r="G27" s="97">
        <v>0.20467204488148322</v>
      </c>
      <c r="H27" s="162">
        <v>0.27457942974572819</v>
      </c>
      <c r="I27" s="32">
        <v>7635</v>
      </c>
      <c r="J27" s="37">
        <v>8260</v>
      </c>
      <c r="K27" s="196">
        <v>-7.566585956416465</v>
      </c>
      <c r="L27" s="99"/>
    </row>
    <row r="28" spans="1:12" s="21" customFormat="1" ht="16.2" x14ac:dyDescent="0.25">
      <c r="A28" s="100" t="s">
        <v>110</v>
      </c>
      <c r="B28" s="110">
        <v>2.9017666638217976E-2</v>
      </c>
      <c r="C28" s="102">
        <v>2.1185750138522214E-2</v>
      </c>
      <c r="D28" s="103">
        <v>272</v>
      </c>
      <c r="E28" s="103">
        <v>52</v>
      </c>
      <c r="F28" s="203">
        <v>423.07692307692309</v>
      </c>
      <c r="G28" s="110">
        <v>3.4125411019532176E-2</v>
      </c>
      <c r="H28" s="102">
        <v>2.8056300085398854E-2</v>
      </c>
      <c r="I28" s="103">
        <v>1273</v>
      </c>
      <c r="J28" s="103">
        <v>844</v>
      </c>
      <c r="K28" s="203">
        <v>50.829383886255918</v>
      </c>
      <c r="L28" s="146"/>
    </row>
    <row r="29" spans="1:12" s="21" customFormat="1" ht="14.4" x14ac:dyDescent="0.25">
      <c r="A29" s="111" t="s">
        <v>56</v>
      </c>
      <c r="B29" s="115">
        <v>8.0464282666211489</v>
      </c>
      <c r="C29" s="113">
        <v>8.8988298947231197</v>
      </c>
      <c r="D29" s="114">
        <v>75424</v>
      </c>
      <c r="E29" s="114">
        <v>21842</v>
      </c>
      <c r="F29" s="200">
        <v>245.31636297042394</v>
      </c>
      <c r="G29" s="115">
        <v>8.3200325545162155</v>
      </c>
      <c r="H29" s="113">
        <v>8.4727366892967542</v>
      </c>
      <c r="I29" s="124">
        <v>310367</v>
      </c>
      <c r="J29" s="114">
        <v>254880</v>
      </c>
      <c r="K29" s="200">
        <v>21.769852479598242</v>
      </c>
      <c r="L29" s="87"/>
    </row>
    <row r="30" spans="1:12" s="21" customFormat="1" ht="14.4" x14ac:dyDescent="0.25">
      <c r="A30" s="96" t="s">
        <v>57</v>
      </c>
      <c r="B30" s="97">
        <v>5.5242382862507471</v>
      </c>
      <c r="C30" s="98">
        <v>6.4164303640689671</v>
      </c>
      <c r="D30" s="32">
        <v>51782</v>
      </c>
      <c r="E30" s="32">
        <v>15749</v>
      </c>
      <c r="F30" s="186">
        <v>228.79547907803669</v>
      </c>
      <c r="G30" s="97">
        <v>5.7043854772115701</v>
      </c>
      <c r="H30" s="98">
        <v>6.1607845392500655</v>
      </c>
      <c r="I30" s="32">
        <v>212794</v>
      </c>
      <c r="J30" s="32">
        <v>185331</v>
      </c>
      <c r="K30" s="186">
        <v>14.818352029611884</v>
      </c>
      <c r="L30" s="99"/>
    </row>
    <row r="31" spans="1:12" s="21" customFormat="1" ht="14.4" x14ac:dyDescent="0.25">
      <c r="A31" s="96" t="s">
        <v>58</v>
      </c>
      <c r="B31" s="97">
        <v>2.4887983272168643</v>
      </c>
      <c r="C31" s="98">
        <v>2.4212867898699519</v>
      </c>
      <c r="D31" s="32">
        <v>23329</v>
      </c>
      <c r="E31" s="32">
        <v>5943</v>
      </c>
      <c r="F31" s="186">
        <v>292.54585226316675</v>
      </c>
      <c r="G31" s="97">
        <v>2.5895637898560944</v>
      </c>
      <c r="H31" s="98">
        <v>2.2809040644071592</v>
      </c>
      <c r="I31" s="32">
        <v>96600</v>
      </c>
      <c r="J31" s="32">
        <v>68615</v>
      </c>
      <c r="K31" s="186">
        <v>40.785542519857174</v>
      </c>
      <c r="L31" s="99"/>
    </row>
    <row r="32" spans="1:12" s="21" customFormat="1" ht="14.4" x14ac:dyDescent="0.25">
      <c r="A32" s="96" t="s">
        <v>60</v>
      </c>
      <c r="B32" s="97">
        <v>1.7709311257147732E-2</v>
      </c>
      <c r="C32" s="98">
        <v>4.5630846452201689E-2</v>
      </c>
      <c r="D32" s="32">
        <v>166</v>
      </c>
      <c r="E32" s="32">
        <v>112</v>
      </c>
      <c r="F32" s="186">
        <v>48.214285714285715</v>
      </c>
      <c r="G32" s="109">
        <v>1.2304449063601938E-2</v>
      </c>
      <c r="H32" s="98">
        <v>2.1474371866312396E-2</v>
      </c>
      <c r="I32" s="32">
        <v>459</v>
      </c>
      <c r="J32" s="32">
        <v>646</v>
      </c>
      <c r="K32" s="186">
        <v>-28.947368421052634</v>
      </c>
      <c r="L32" s="87"/>
    </row>
    <row r="33" spans="1:12" s="21" customFormat="1" ht="14.4" x14ac:dyDescent="0.25">
      <c r="A33" s="96" t="s">
        <v>59</v>
      </c>
      <c r="B33" s="97">
        <v>1.5682341896389861E-2</v>
      </c>
      <c r="C33" s="98">
        <v>1.5481894331997002E-2</v>
      </c>
      <c r="D33" s="32">
        <v>147</v>
      </c>
      <c r="E33" s="32">
        <v>38</v>
      </c>
      <c r="F33" s="193">
        <v>286.84210526315786</v>
      </c>
      <c r="G33" s="97">
        <v>1.3778838384948576E-2</v>
      </c>
      <c r="H33" s="98">
        <v>9.5737137732166723E-3</v>
      </c>
      <c r="I33" s="32">
        <v>514</v>
      </c>
      <c r="J33" s="32">
        <v>288</v>
      </c>
      <c r="K33" s="193">
        <v>78.472222222222214</v>
      </c>
      <c r="L33" s="87"/>
    </row>
    <row r="34" spans="1:12" s="21" customFormat="1" ht="14.4" x14ac:dyDescent="0.25">
      <c r="A34" s="111" t="s">
        <v>73</v>
      </c>
      <c r="B34" s="112">
        <v>7.7205129299308703</v>
      </c>
      <c r="C34" s="113">
        <v>9.6122192888106639</v>
      </c>
      <c r="D34" s="114">
        <v>72369</v>
      </c>
      <c r="E34" s="114">
        <v>23593</v>
      </c>
      <c r="F34" s="197">
        <v>206.73928707667528</v>
      </c>
      <c r="G34" s="115">
        <v>7.6902806647512119</v>
      </c>
      <c r="H34" s="113">
        <v>7.6589045344499116</v>
      </c>
      <c r="I34" s="114">
        <v>286875</v>
      </c>
      <c r="J34" s="114">
        <v>230398</v>
      </c>
      <c r="K34" s="197">
        <v>24.51279959027422</v>
      </c>
      <c r="L34" s="87"/>
    </row>
    <row r="35" spans="1:12" s="117" customFormat="1" ht="14.4" x14ac:dyDescent="0.25">
      <c r="A35" s="96" t="s">
        <v>74</v>
      </c>
      <c r="B35" s="97">
        <v>6.0496500810787746</v>
      </c>
      <c r="C35" s="98">
        <v>8.0086209706332916</v>
      </c>
      <c r="D35" s="32">
        <v>56707</v>
      </c>
      <c r="E35" s="32">
        <v>19657</v>
      </c>
      <c r="F35" s="186">
        <v>188.48247443658747</v>
      </c>
      <c r="G35" s="97">
        <v>6.1137295669745368</v>
      </c>
      <c r="H35" s="98">
        <v>6.1500141112551967</v>
      </c>
      <c r="I35" s="32">
        <v>228064</v>
      </c>
      <c r="J35" s="32">
        <v>185007</v>
      </c>
      <c r="K35" s="186">
        <v>23.273173447491178</v>
      </c>
      <c r="L35" s="118"/>
    </row>
    <row r="36" spans="1:12" s="21" customFormat="1" ht="14.4" x14ac:dyDescent="0.25">
      <c r="A36" s="96" t="s">
        <v>75</v>
      </c>
      <c r="B36" s="97">
        <v>1.6708628488520954</v>
      </c>
      <c r="C36" s="98">
        <v>1.6035983181773734</v>
      </c>
      <c r="D36" s="32">
        <v>15662</v>
      </c>
      <c r="E36" s="32">
        <v>3936</v>
      </c>
      <c r="F36" s="186">
        <v>297.91666666666663</v>
      </c>
      <c r="G36" s="109">
        <v>1.5765510977766746</v>
      </c>
      <c r="H36" s="98">
        <v>1.5088904231947151</v>
      </c>
      <c r="I36" s="32">
        <v>58811</v>
      </c>
      <c r="J36" s="32">
        <v>45391</v>
      </c>
      <c r="K36" s="186">
        <v>29.565332334603777</v>
      </c>
      <c r="L36" s="87"/>
    </row>
    <row r="37" spans="1:12" s="21" customFormat="1" ht="14.4" x14ac:dyDescent="0.25">
      <c r="A37" s="111" t="s">
        <v>70</v>
      </c>
      <c r="B37" s="112">
        <v>6.5808227361952714</v>
      </c>
      <c r="C37" s="113">
        <v>5.8578599133013913</v>
      </c>
      <c r="D37" s="114">
        <v>61686</v>
      </c>
      <c r="E37" s="114">
        <v>14378</v>
      </c>
      <c r="F37" s="197">
        <v>329.03046320767839</v>
      </c>
      <c r="G37" s="112">
        <v>6.4016643978942511</v>
      </c>
      <c r="H37" s="113">
        <v>6.1826578158569294</v>
      </c>
      <c r="I37" s="114">
        <v>238805</v>
      </c>
      <c r="J37" s="114">
        <v>185989</v>
      </c>
      <c r="K37" s="197">
        <v>28.39737833957922</v>
      </c>
      <c r="L37" s="87"/>
    </row>
    <row r="38" spans="1:12" s="21" customFormat="1" ht="14.4" x14ac:dyDescent="0.25">
      <c r="A38" s="96" t="s">
        <v>71</v>
      </c>
      <c r="B38" s="97">
        <v>6.1145131006230269</v>
      </c>
      <c r="C38" s="98">
        <v>5.7022261334376321</v>
      </c>
      <c r="D38" s="32">
        <v>57315</v>
      </c>
      <c r="E38" s="32">
        <v>13996</v>
      </c>
      <c r="F38" s="186">
        <v>309.5098599599886</v>
      </c>
      <c r="G38" s="109">
        <v>6.044272426399826</v>
      </c>
      <c r="H38" s="98">
        <v>6.0558393504235202</v>
      </c>
      <c r="I38" s="32">
        <v>225473</v>
      </c>
      <c r="J38" s="32">
        <v>182174</v>
      </c>
      <c r="K38" s="186">
        <v>23.767936148956494</v>
      </c>
      <c r="L38" s="87"/>
    </row>
    <row r="39" spans="1:12" s="21" customFormat="1" ht="14.4" x14ac:dyDescent="0.25">
      <c r="A39" s="96" t="s">
        <v>72</v>
      </c>
      <c r="B39" s="97">
        <v>0.46630963557224542</v>
      </c>
      <c r="C39" s="98">
        <v>0.15563377986375931</v>
      </c>
      <c r="D39" s="32">
        <v>4371</v>
      </c>
      <c r="E39" s="32">
        <v>382</v>
      </c>
      <c r="F39" s="186">
        <v>1044.2408376963351</v>
      </c>
      <c r="G39" s="97">
        <v>0.35739197149442492</v>
      </c>
      <c r="H39" s="162">
        <v>0.12681846543340833</v>
      </c>
      <c r="I39" s="32">
        <v>13332</v>
      </c>
      <c r="J39" s="37">
        <v>3815</v>
      </c>
      <c r="K39" s="186">
        <v>249.46264744429882</v>
      </c>
      <c r="L39" s="146"/>
    </row>
    <row r="40" spans="1:12" s="21" customFormat="1" ht="14.4" x14ac:dyDescent="0.25">
      <c r="A40" s="111" t="s">
        <v>61</v>
      </c>
      <c r="B40" s="112">
        <v>6.1234744388495344</v>
      </c>
      <c r="C40" s="113">
        <v>5.4541084058537859</v>
      </c>
      <c r="D40" s="114">
        <v>57399</v>
      </c>
      <c r="E40" s="114">
        <v>13387</v>
      </c>
      <c r="F40" s="197">
        <v>328.76671397624563</v>
      </c>
      <c r="G40" s="112">
        <v>5.9957784212668059</v>
      </c>
      <c r="H40" s="113">
        <v>5.9221730202773246</v>
      </c>
      <c r="I40" s="114">
        <v>223664</v>
      </c>
      <c r="J40" s="114">
        <v>178153</v>
      </c>
      <c r="K40" s="197">
        <v>25.546019432734784</v>
      </c>
      <c r="L40" s="87"/>
    </row>
    <row r="41" spans="1:12" s="21" customFormat="1" ht="14.4" x14ac:dyDescent="0.25">
      <c r="A41" s="96" t="s">
        <v>62</v>
      </c>
      <c r="B41" s="97">
        <v>3.1989843816676626</v>
      </c>
      <c r="C41" s="98">
        <v>2.7362211140445227</v>
      </c>
      <c r="D41" s="32">
        <v>29986</v>
      </c>
      <c r="E41" s="32">
        <v>6716</v>
      </c>
      <c r="F41" s="186">
        <v>346.48600357355571</v>
      </c>
      <c r="G41" s="97">
        <v>3.2362041391201593</v>
      </c>
      <c r="H41" s="98">
        <v>3.2694897376769188</v>
      </c>
      <c r="I41" s="32">
        <v>120722</v>
      </c>
      <c r="J41" s="32">
        <v>98354</v>
      </c>
      <c r="K41" s="186">
        <v>22.742338898265448</v>
      </c>
      <c r="L41" s="87"/>
    </row>
    <row r="42" spans="1:12" s="21" customFormat="1" ht="14.4" x14ac:dyDescent="0.25">
      <c r="A42" s="96" t="s">
        <v>63</v>
      </c>
      <c r="B42" s="97">
        <v>2.9244900571818726</v>
      </c>
      <c r="C42" s="98">
        <v>2.7178872918092631</v>
      </c>
      <c r="D42" s="32">
        <v>27413</v>
      </c>
      <c r="E42" s="32">
        <v>6671</v>
      </c>
      <c r="F42" s="186">
        <v>310.9278968670364</v>
      </c>
      <c r="G42" s="97">
        <v>2.7595742821466462</v>
      </c>
      <c r="H42" s="98">
        <v>2.6526832826004068</v>
      </c>
      <c r="I42" s="32">
        <v>102942</v>
      </c>
      <c r="J42" s="32">
        <v>79799</v>
      </c>
      <c r="K42" s="186">
        <v>29.001616561611048</v>
      </c>
      <c r="L42" s="87"/>
    </row>
    <row r="43" spans="1:12" s="21" customFormat="1" ht="14.4" x14ac:dyDescent="0.25">
      <c r="A43" s="167" t="s">
        <v>76</v>
      </c>
      <c r="B43" s="112">
        <v>5.525625160023897</v>
      </c>
      <c r="C43" s="113">
        <v>4.5325282748280697</v>
      </c>
      <c r="D43" s="114">
        <v>51795</v>
      </c>
      <c r="E43" s="114">
        <v>11125</v>
      </c>
      <c r="F43" s="197">
        <v>365.57303370786519</v>
      </c>
      <c r="G43" s="112">
        <v>5.6955391412834908</v>
      </c>
      <c r="H43" s="113">
        <v>5.4546566643519112</v>
      </c>
      <c r="I43" s="114">
        <v>212464</v>
      </c>
      <c r="J43" s="114">
        <v>164089</v>
      </c>
      <c r="K43" s="197">
        <v>29.480952409972637</v>
      </c>
      <c r="L43" s="99"/>
    </row>
    <row r="44" spans="1:12" s="21" customFormat="1" ht="14.4" x14ac:dyDescent="0.25">
      <c r="A44" s="96" t="s">
        <v>77</v>
      </c>
      <c r="B44" s="97">
        <v>5.2174191345907657</v>
      </c>
      <c r="C44" s="98">
        <v>4.3740425670610472</v>
      </c>
      <c r="D44" s="32">
        <v>48906</v>
      </c>
      <c r="E44" s="32">
        <v>10736</v>
      </c>
      <c r="F44" s="186">
        <v>355.53278688524591</v>
      </c>
      <c r="G44" s="109">
        <v>5.3583328999522299</v>
      </c>
      <c r="H44" s="98">
        <v>5.0591093720341842</v>
      </c>
      <c r="I44" s="32">
        <v>199885</v>
      </c>
      <c r="J44" s="32">
        <v>152190</v>
      </c>
      <c r="K44" s="186">
        <v>31.339115579210198</v>
      </c>
      <c r="L44" s="87"/>
    </row>
    <row r="45" spans="1:12" s="21" customFormat="1" ht="14.4" x14ac:dyDescent="0.25">
      <c r="A45" s="96" t="s">
        <v>78</v>
      </c>
      <c r="B45" s="97">
        <v>0.30820602543313136</v>
      </c>
      <c r="C45" s="98">
        <v>0.15848570776702192</v>
      </c>
      <c r="D45" s="32">
        <v>2889</v>
      </c>
      <c r="E45" s="32">
        <v>389</v>
      </c>
      <c r="F45" s="186">
        <v>642.67352185089976</v>
      </c>
      <c r="G45" s="97">
        <v>0.33720624133126098</v>
      </c>
      <c r="H45" s="98">
        <v>0.39554729231772628</v>
      </c>
      <c r="I45" s="32">
        <v>12579</v>
      </c>
      <c r="J45" s="32">
        <v>11899</v>
      </c>
      <c r="K45" s="186">
        <v>5.7147659467182113</v>
      </c>
      <c r="L45" s="87"/>
    </row>
    <row r="46" spans="1:12" s="21" customFormat="1" ht="14.4" x14ac:dyDescent="0.25">
      <c r="A46" s="111" t="s">
        <v>64</v>
      </c>
      <c r="B46" s="112">
        <v>4.9447384142698638</v>
      </c>
      <c r="C46" s="113">
        <v>5.5278511130667187</v>
      </c>
      <c r="D46" s="114">
        <v>46350</v>
      </c>
      <c r="E46" s="114">
        <v>13568</v>
      </c>
      <c r="F46" s="197">
        <v>241.61261792452828</v>
      </c>
      <c r="G46" s="112">
        <v>5.1428039882499217</v>
      </c>
      <c r="H46" s="113">
        <v>5.5275565056875502</v>
      </c>
      <c r="I46" s="114">
        <v>191845</v>
      </c>
      <c r="J46" s="114">
        <v>166282</v>
      </c>
      <c r="K46" s="197">
        <v>15.373281533779965</v>
      </c>
      <c r="L46" s="87"/>
    </row>
    <row r="47" spans="1:12" s="21" customFormat="1" ht="14.4" x14ac:dyDescent="0.25">
      <c r="A47" s="111" t="s">
        <v>80</v>
      </c>
      <c r="B47" s="112">
        <v>2.4338567892805325</v>
      </c>
      <c r="C47" s="113">
        <v>3.3913496952511326</v>
      </c>
      <c r="D47" s="114">
        <v>22814</v>
      </c>
      <c r="E47" s="114">
        <v>8324</v>
      </c>
      <c r="F47" s="197">
        <v>174.0749639596348</v>
      </c>
      <c r="G47" s="112">
        <v>2.8143679507436015</v>
      </c>
      <c r="H47" s="113">
        <v>2.5086454291998939</v>
      </c>
      <c r="I47" s="114">
        <v>104986</v>
      </c>
      <c r="J47" s="114">
        <v>75466</v>
      </c>
      <c r="K47" s="197">
        <v>39.116953329976411</v>
      </c>
      <c r="L47" s="87"/>
    </row>
    <row r="48" spans="1:12" s="21" customFormat="1" ht="14.4" x14ac:dyDescent="0.25">
      <c r="A48" s="111" t="s">
        <v>79</v>
      </c>
      <c r="B48" s="115">
        <v>1.8919091917726381</v>
      </c>
      <c r="C48" s="113">
        <v>1.4430755190508784</v>
      </c>
      <c r="D48" s="114">
        <v>17734</v>
      </c>
      <c r="E48" s="114">
        <v>3542</v>
      </c>
      <c r="F48" s="200">
        <v>400.67758328627895</v>
      </c>
      <c r="G48" s="115">
        <v>2.4069807777162406</v>
      </c>
      <c r="H48" s="113">
        <v>2.8144059128320009</v>
      </c>
      <c r="I48" s="124">
        <v>89789</v>
      </c>
      <c r="J48" s="114">
        <v>84664</v>
      </c>
      <c r="K48" s="200">
        <v>6.0533402626854391</v>
      </c>
      <c r="L48" s="146"/>
    </row>
    <row r="49" spans="1:12" s="117" customFormat="1" ht="14.4" x14ac:dyDescent="0.25">
      <c r="A49" s="111" t="s">
        <v>82</v>
      </c>
      <c r="B49" s="112">
        <v>1.8831612187419986</v>
      </c>
      <c r="C49" s="113">
        <v>0.7190932498940712</v>
      </c>
      <c r="D49" s="114">
        <v>17652</v>
      </c>
      <c r="E49" s="114">
        <v>1765</v>
      </c>
      <c r="F49" s="197">
        <v>900.11331444759207</v>
      </c>
      <c r="G49" s="115">
        <v>1.6987109548198858</v>
      </c>
      <c r="H49" s="113">
        <v>1.6795219259652747</v>
      </c>
      <c r="I49" s="114">
        <v>63368</v>
      </c>
      <c r="J49" s="114">
        <v>50524</v>
      </c>
      <c r="K49" s="197">
        <v>25.421581822500201</v>
      </c>
      <c r="L49" s="116"/>
    </row>
    <row r="50" spans="1:12" s="21" customFormat="1" ht="14.4" x14ac:dyDescent="0.25">
      <c r="A50" s="96" t="s">
        <v>83</v>
      </c>
      <c r="B50" s="97">
        <v>1.3944482376034821</v>
      </c>
      <c r="C50" s="98">
        <v>0.38093608422150516</v>
      </c>
      <c r="D50" s="32">
        <v>13071</v>
      </c>
      <c r="E50" s="32">
        <v>935</v>
      </c>
      <c r="F50" s="186">
        <v>1297.9679144385027</v>
      </c>
      <c r="G50" s="109">
        <v>1.3056119546703024</v>
      </c>
      <c r="H50" s="98">
        <v>1.1789297186358656</v>
      </c>
      <c r="I50" s="32">
        <v>48704</v>
      </c>
      <c r="J50" s="32">
        <v>35465</v>
      </c>
      <c r="K50" s="186">
        <v>37.329761736923729</v>
      </c>
      <c r="L50" s="87"/>
    </row>
    <row r="51" spans="1:12" s="21" customFormat="1" ht="14.4" x14ac:dyDescent="0.25">
      <c r="A51" s="96" t="s">
        <v>84</v>
      </c>
      <c r="B51" s="97">
        <v>0.48871298113851669</v>
      </c>
      <c r="C51" s="98">
        <v>0.3381571656725661</v>
      </c>
      <c r="D51" s="32">
        <v>4581</v>
      </c>
      <c r="E51" s="32">
        <v>830</v>
      </c>
      <c r="F51" s="186">
        <v>451.92771084337346</v>
      </c>
      <c r="G51" s="109">
        <v>0.39309900014958354</v>
      </c>
      <c r="H51" s="98">
        <v>0.50059220732940923</v>
      </c>
      <c r="I51" s="32">
        <v>14664</v>
      </c>
      <c r="J51" s="32">
        <v>15059</v>
      </c>
      <c r="K51" s="186">
        <v>-2.62301613652965</v>
      </c>
      <c r="L51" s="87"/>
    </row>
    <row r="52" spans="1:12" s="21" customFormat="1" ht="14.4" x14ac:dyDescent="0.25">
      <c r="A52" s="111" t="s">
        <v>81</v>
      </c>
      <c r="B52" s="112">
        <v>1.3027012033797047</v>
      </c>
      <c r="C52" s="113">
        <v>1.0800658387927382</v>
      </c>
      <c r="D52" s="114">
        <v>12211</v>
      </c>
      <c r="E52" s="114">
        <v>2651</v>
      </c>
      <c r="F52" s="197">
        <v>360.61863447755564</v>
      </c>
      <c r="G52" s="112">
        <v>1.1416598621365563</v>
      </c>
      <c r="H52" s="113">
        <v>1.1813896312025947</v>
      </c>
      <c r="I52" s="114">
        <v>42588</v>
      </c>
      <c r="J52" s="114">
        <v>35539</v>
      </c>
      <c r="K52" s="197">
        <v>19.834547961394524</v>
      </c>
      <c r="L52" s="146"/>
    </row>
    <row r="53" spans="1:12" ht="14.4" x14ac:dyDescent="0.25">
      <c r="A53" s="120" t="s">
        <v>85</v>
      </c>
      <c r="B53" s="121">
        <v>0.61427839890757019</v>
      </c>
      <c r="C53" s="122">
        <v>1.551856197646752</v>
      </c>
      <c r="D53" s="123">
        <v>5758</v>
      </c>
      <c r="E53" s="123">
        <v>3809</v>
      </c>
      <c r="F53" s="199">
        <v>51.168285639275403</v>
      </c>
      <c r="G53" s="121">
        <v>0.56922150635408175</v>
      </c>
      <c r="H53" s="122">
        <v>1.1334545782130863</v>
      </c>
      <c r="I53" s="123">
        <v>21234</v>
      </c>
      <c r="J53" s="123">
        <v>34097</v>
      </c>
      <c r="K53" s="199">
        <v>-37.724726515529227</v>
      </c>
      <c r="L53" s="139"/>
    </row>
    <row r="54" spans="1:12" ht="15" thickBot="1" x14ac:dyDescent="0.3">
      <c r="A54" s="128" t="s">
        <v>86</v>
      </c>
      <c r="B54" s="129">
        <v>0.5231714602714006</v>
      </c>
      <c r="C54" s="130">
        <v>0.29578566539552165</v>
      </c>
      <c r="D54" s="131">
        <v>4904</v>
      </c>
      <c r="E54" s="131">
        <v>726</v>
      </c>
      <c r="F54" s="204">
        <v>575.48209366391188</v>
      </c>
      <c r="G54" s="132">
        <v>0.45639051265320912</v>
      </c>
      <c r="H54" s="130">
        <v>0.65912359963659772</v>
      </c>
      <c r="I54" s="131">
        <v>17025</v>
      </c>
      <c r="J54" s="131">
        <v>19828</v>
      </c>
      <c r="K54" s="204">
        <v>-14.136574541053056</v>
      </c>
    </row>
    <row r="55" spans="1:12" ht="14.4" x14ac:dyDescent="0.25">
      <c r="A55" s="48" t="s">
        <v>87</v>
      </c>
      <c r="B55" s="142"/>
      <c r="C55" s="142"/>
      <c r="D55" s="143"/>
      <c r="E55" s="143"/>
      <c r="F55" s="39"/>
      <c r="G55" s="142"/>
      <c r="H55" s="142"/>
      <c r="I55" s="143"/>
      <c r="J55" s="143"/>
      <c r="K55" s="178" t="s">
        <v>107</v>
      </c>
    </row>
    <row r="56" spans="1:12" x14ac:dyDescent="0.25">
      <c r="B56" s="133"/>
      <c r="C56" s="133"/>
      <c r="D56" s="134"/>
      <c r="E56" s="127"/>
      <c r="F56" s="135"/>
      <c r="G56" s="127"/>
      <c r="H56" s="133"/>
      <c r="I56" s="134"/>
      <c r="J56" s="134"/>
      <c r="K56" s="178" t="s">
        <v>109</v>
      </c>
    </row>
    <row r="57" spans="1:12" x14ac:dyDescent="0.25">
      <c r="B57" s="127"/>
      <c r="C57" s="127"/>
      <c r="D57" s="127"/>
      <c r="E57" s="127"/>
      <c r="F57" s="127"/>
      <c r="G57" s="127"/>
      <c r="H57" s="127"/>
      <c r="I57" s="137"/>
      <c r="J57" s="137"/>
      <c r="K57" s="178" t="s">
        <v>111</v>
      </c>
    </row>
    <row r="58" spans="1:12" ht="15" customHeight="1" x14ac:dyDescent="0.25">
      <c r="B58" s="127"/>
      <c r="C58" s="127"/>
      <c r="D58" s="127"/>
      <c r="E58" s="127"/>
      <c r="F58" s="127"/>
      <c r="G58" s="127"/>
      <c r="H58" s="127"/>
      <c r="I58" s="137"/>
      <c r="J58" s="137"/>
      <c r="K58" s="178" t="s">
        <v>112</v>
      </c>
    </row>
    <row r="59" spans="1:12" ht="15" customHeight="1" x14ac:dyDescent="0.25">
      <c r="A59" s="53"/>
      <c r="B59" s="127"/>
      <c r="C59" s="127"/>
      <c r="D59" s="127"/>
      <c r="E59" s="127"/>
      <c r="F59" s="127"/>
      <c r="G59" s="127"/>
      <c r="H59" s="127"/>
      <c r="I59" s="137"/>
      <c r="J59" s="137"/>
      <c r="K59" s="138"/>
    </row>
    <row r="60" spans="1:12" ht="15" customHeight="1" x14ac:dyDescent="0.25">
      <c r="A60" s="53"/>
      <c r="B60" s="127"/>
      <c r="C60" s="127"/>
      <c r="D60" s="127"/>
      <c r="E60" s="127"/>
      <c r="F60" s="127"/>
      <c r="G60" s="127"/>
      <c r="H60" s="127"/>
      <c r="I60" s="137"/>
      <c r="J60" s="137"/>
      <c r="K60" s="138"/>
    </row>
    <row r="61" spans="1:12" ht="15" customHeight="1" x14ac:dyDescent="0.25">
      <c r="A61" s="53"/>
      <c r="B61" s="127"/>
      <c r="C61" s="127"/>
      <c r="D61" s="127"/>
      <c r="E61" s="127"/>
      <c r="F61" s="127"/>
      <c r="G61" s="127"/>
      <c r="H61" s="127"/>
      <c r="I61" s="137"/>
      <c r="J61" s="137"/>
      <c r="K61" s="138"/>
    </row>
    <row r="62" spans="1:12" ht="15" customHeight="1" x14ac:dyDescent="0.25">
      <c r="A62" s="53"/>
      <c r="B62" s="127"/>
      <c r="C62" s="127"/>
      <c r="D62" s="127"/>
      <c r="E62" s="127"/>
      <c r="F62" s="127"/>
      <c r="G62" s="127"/>
      <c r="H62" s="127"/>
      <c r="I62" s="137"/>
      <c r="J62" s="137"/>
      <c r="K62" s="138"/>
    </row>
    <row r="63" spans="1:12" s="79" customFormat="1" ht="15" customHeight="1" x14ac:dyDescent="0.25">
      <c r="A63" s="207" t="s">
        <v>39</v>
      </c>
      <c r="B63" s="207"/>
      <c r="C63" s="207"/>
      <c r="D63" s="207"/>
      <c r="E63" s="207"/>
      <c r="F63" s="207"/>
      <c r="G63" s="207"/>
      <c r="H63" s="207"/>
      <c r="I63" s="207"/>
      <c r="J63" s="207"/>
      <c r="K63" s="207"/>
    </row>
    <row r="64" spans="1:12" s="79" customFormat="1" ht="15" customHeight="1" x14ac:dyDescent="0.25">
      <c r="A64" s="206" t="s">
        <v>42</v>
      </c>
      <c r="B64" s="206"/>
      <c r="C64" s="206"/>
      <c r="D64" s="206"/>
      <c r="E64" s="206"/>
      <c r="F64" s="206"/>
      <c r="G64" s="206"/>
      <c r="H64" s="206"/>
      <c r="I64" s="206"/>
      <c r="J64" s="206"/>
      <c r="K64" s="206"/>
    </row>
    <row r="65" spans="1:11" s="79" customFormat="1" ht="15" customHeight="1" x14ac:dyDescent="0.25">
      <c r="A65" s="160"/>
      <c r="B65" s="160"/>
      <c r="C65" s="160"/>
      <c r="D65" s="160"/>
      <c r="E65" s="160"/>
      <c r="F65" s="160"/>
      <c r="G65" s="160"/>
      <c r="H65" s="160"/>
      <c r="I65" s="160"/>
      <c r="J65" s="160"/>
      <c r="K65" s="160"/>
    </row>
    <row r="66" spans="1:11" s="79" customFormat="1" ht="15" customHeight="1" x14ac:dyDescent="0.25">
      <c r="A66" s="50"/>
      <c r="B66" s="1"/>
      <c r="C66" s="1"/>
      <c r="D66" s="1"/>
      <c r="E66" s="1"/>
      <c r="F66" s="1"/>
      <c r="G66" s="1"/>
      <c r="H66" s="1"/>
      <c r="I66" s="51"/>
      <c r="J66" s="51"/>
      <c r="K66" s="179" t="s">
        <v>93</v>
      </c>
    </row>
    <row r="67" spans="1:11" s="79" customFormat="1" ht="13.8" x14ac:dyDescent="0.25">
      <c r="A67" s="1"/>
      <c r="B67" s="80"/>
      <c r="C67" s="80"/>
      <c r="D67" s="139"/>
      <c r="E67" s="139"/>
      <c r="F67" s="139"/>
      <c r="G67" s="139"/>
      <c r="H67" s="139"/>
      <c r="I67" s="139"/>
      <c r="J67" s="139"/>
      <c r="K67" s="139"/>
    </row>
    <row r="68" spans="1:11" s="79" customFormat="1" x14ac:dyDescent="0.25">
      <c r="A68" s="80"/>
      <c r="B68" s="147"/>
      <c r="C68" s="80"/>
      <c r="D68" s="139"/>
      <c r="E68" s="139"/>
      <c r="F68" s="139"/>
      <c r="G68" s="139"/>
      <c r="H68" s="139"/>
      <c r="I68" s="139"/>
      <c r="J68" s="139"/>
      <c r="K68" s="139"/>
    </row>
    <row r="69" spans="1:11" s="79" customFormat="1" x14ac:dyDescent="0.25">
      <c r="A69" s="80"/>
      <c r="B69" s="80"/>
      <c r="C69" s="80"/>
      <c r="D69" s="139"/>
      <c r="E69" s="139"/>
      <c r="F69" s="139"/>
      <c r="G69" s="139"/>
      <c r="H69" s="139"/>
      <c r="I69" s="139"/>
      <c r="J69" s="139"/>
      <c r="K69" s="139"/>
    </row>
    <row r="70" spans="1:11" s="79" customFormat="1" x14ac:dyDescent="0.25">
      <c r="A70" s="148"/>
      <c r="B70" s="80"/>
      <c r="C70" s="80"/>
      <c r="D70" s="80"/>
      <c r="E70" s="80"/>
      <c r="F70" s="80"/>
      <c r="G70" s="80"/>
      <c r="H70" s="80"/>
      <c r="I70" s="80"/>
      <c r="J70" s="80"/>
      <c r="K70" s="80"/>
    </row>
    <row r="71" spans="1:11" s="79" customFormat="1" x14ac:dyDescent="0.25">
      <c r="A71" s="148"/>
      <c r="B71" s="80"/>
      <c r="C71" s="80"/>
      <c r="D71" s="141"/>
      <c r="E71" s="141"/>
      <c r="F71" s="141"/>
      <c r="G71" s="141"/>
      <c r="H71" s="141"/>
      <c r="I71" s="141"/>
      <c r="J71" s="141"/>
      <c r="K71" s="141"/>
    </row>
  </sheetData>
  <mergeCells count="10">
    <mergeCell ref="A64:K64"/>
    <mergeCell ref="D10:E10"/>
    <mergeCell ref="I10:J10"/>
    <mergeCell ref="B1:K1"/>
    <mergeCell ref="B2:K2"/>
    <mergeCell ref="B4:K4"/>
    <mergeCell ref="B5:K5"/>
    <mergeCell ref="B9:F9"/>
    <mergeCell ref="G9:K9"/>
    <mergeCell ref="A63:K63"/>
  </mergeCells>
  <hyperlinks>
    <hyperlink ref="A64" r:id="rId1" display="http://www.acea.be" xr:uid="{EB5DA68D-474D-4694-84E7-150F32E55566}"/>
  </hyperlinks>
  <printOptions horizontalCentered="1"/>
  <pageMargins left="0.23622047244094491" right="0.23622047244094491" top="0.74803149606299213" bottom="0.74803149606299213" header="0" footer="0"/>
  <pageSetup paperSize="9" scale="78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3AD555B0F6F468125C9327A95A827" ma:contentTypeVersion="11" ma:contentTypeDescription="Create a new document." ma:contentTypeScope="" ma:versionID="821300f3e0468bd4c9be358dc2f3976b">
  <xsd:schema xmlns:xsd="http://www.w3.org/2001/XMLSchema" xmlns:xs="http://www.w3.org/2001/XMLSchema" xmlns:p="http://schemas.microsoft.com/office/2006/metadata/properties" xmlns:ns3="042ed829-8b2b-4bd9-8b87-d61ff35ff476" xmlns:ns4="15effaa5-2e71-470f-ae38-9da444a4e7ea" targetNamespace="http://schemas.microsoft.com/office/2006/metadata/properties" ma:root="true" ma:fieldsID="a3094b9eac4e03d346fd64c06e9ea5f9" ns3:_="" ns4:_="">
    <xsd:import namespace="042ed829-8b2b-4bd9-8b87-d61ff35ff476"/>
    <xsd:import namespace="15effaa5-2e71-470f-ae38-9da444a4e7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ed829-8b2b-4bd9-8b87-d61ff35ff4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ffaa5-2e71-470f-ae38-9da444a4e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54FF5-5AF4-4BE7-9870-2BC8A9ADA5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ed829-8b2b-4bd9-8b87-d61ff35ff476"/>
    <ds:schemaRef ds:uri="15effaa5-2e71-470f-ae38-9da444a4e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6F72F1-B625-4BA1-AEE7-41E371641E89}">
  <ds:schemaRefs>
    <ds:schemaRef ds:uri="http://schemas.microsoft.com/office/infopath/2007/PartnerControls"/>
    <ds:schemaRef ds:uri="http://purl.org/dc/terms/"/>
    <ds:schemaRef ds:uri="15effaa5-2e71-470f-ae38-9da444a4e7ea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42ed829-8b2b-4bd9-8b87-d61ff35ff47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C239EE9-334B-4FF1-B9F8-9CC4D961B7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By Market</vt:lpstr>
      <vt:lpstr>By Manufacturer EU</vt:lpstr>
      <vt:lpstr>By Manufacturer Total</vt:lpstr>
      <vt:lpstr>By Manufacturer Western Europe</vt:lpstr>
      <vt:lpstr>'By Manufacturer EU'!Obszar_wydruku</vt:lpstr>
      <vt:lpstr>'By Manufacturer Western Europe'!Obszar_wydruku</vt:lpstr>
      <vt:lpstr>'By Market'!Obszar_wydruku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Grazyna Kopczynska</cp:lastModifiedBy>
  <cp:lastPrinted>2021-05-18T13:02:41Z</cp:lastPrinted>
  <dcterms:created xsi:type="dcterms:W3CDTF">2019-02-14T14:15:47Z</dcterms:created>
  <dcterms:modified xsi:type="dcterms:W3CDTF">2021-05-18T21:02:14Z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0x010100A7C3AD555B0F6F468125C9327A95A827</vt:lpwstr>
  </property>
</Properties>
</file>